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6" i="1"/>
  <c r="H16"/>
  <c r="G16"/>
  <c r="J125"/>
  <c r="I125"/>
  <c r="H125"/>
  <c r="J107" l="1"/>
  <c r="I107"/>
  <c r="H107"/>
  <c r="G107"/>
  <c r="G54" l="1"/>
  <c r="F54"/>
  <c r="J52"/>
  <c r="J54" s="1"/>
  <c r="I52"/>
  <c r="I54" s="1"/>
  <c r="H52"/>
  <c r="H54" s="1"/>
  <c r="J33"/>
  <c r="I33"/>
  <c r="H33"/>
  <c r="G33"/>
  <c r="B185" l="1"/>
  <c r="A185"/>
  <c r="B175"/>
  <c r="A175"/>
  <c r="B166"/>
  <c r="A166"/>
  <c r="B156"/>
  <c r="A156"/>
  <c r="B147"/>
  <c r="A147"/>
  <c r="B137"/>
  <c r="A137"/>
  <c r="B128"/>
  <c r="A128"/>
  <c r="B118"/>
  <c r="A118"/>
  <c r="B110"/>
  <c r="A110"/>
  <c r="B100"/>
  <c r="A100"/>
  <c r="B92"/>
  <c r="A92"/>
  <c r="B82"/>
  <c r="A82"/>
  <c r="B73"/>
  <c r="A73"/>
  <c r="B63"/>
  <c r="A63"/>
  <c r="B55"/>
  <c r="A55"/>
  <c r="B45"/>
  <c r="A45"/>
  <c r="B36"/>
  <c r="A36"/>
  <c r="L35"/>
  <c r="L36" s="1"/>
  <c r="J35"/>
  <c r="J36" s="1"/>
  <c r="I35"/>
  <c r="I36" s="1"/>
  <c r="H35"/>
  <c r="H36" s="1"/>
  <c r="G35"/>
  <c r="G36" s="1"/>
  <c r="F35"/>
  <c r="F36" s="1"/>
  <c r="B26"/>
  <c r="A26"/>
  <c r="B17"/>
  <c r="A17"/>
</calcChain>
</file>

<file path=xl/sharedStrings.xml><?xml version="1.0" encoding="utf-8"?>
<sst xmlns="http://schemas.openxmlformats.org/spreadsheetml/2006/main" count="332" uniqueCount="107">
  <si>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</si>
  <si>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</si>
  <si>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</si>
  <si>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</si>
  <si>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</si>
  <si>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</si>
  <si>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</si>
  <si>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</si>
  <si>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</si>
  <si>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</si>
  <si>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</si>
  <si>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</si>
  <si>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</si>
  <si>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</si>
  <si>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</si>
  <si>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</si>
  <si>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</si>
  <si>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</si>
  <si>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</si>
  <si>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</si>
  <si>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</si>
  <si>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</si>
  <si>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</si>
  <si>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</si>
  <si>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</si>
  <si>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</si>
  <si>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</si>
  <si>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</si>
  <si>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</si>
  <si>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</si>
  <si>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</si>
  <si>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</si>
  <si>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</si>
  <si>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</si>
  <si>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</si>
  <si>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</si>
  <si>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</si>
  <si>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</si>
  <si>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</si>
  <si>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</si>
  <si>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МКОУ СОШ№6  с. Дербетовка</t>
  </si>
  <si>
    <t>Директор МКОУ СОШ№6 с. Дербетовка</t>
  </si>
  <si>
    <t>С.А. Касягина</t>
  </si>
  <si>
    <t>хлеб. Черн.</t>
  </si>
  <si>
    <t>овощи</t>
  </si>
  <si>
    <t>Суп картофельный с бобовыми</t>
  </si>
  <si>
    <t>Зима, весна</t>
  </si>
  <si>
    <t>Тефтели  с соусом красным основным</t>
  </si>
  <si>
    <t>Макаронные изделия отварные</t>
  </si>
  <si>
    <t>Хлеб ржаной</t>
  </si>
  <si>
    <t>Салат из квашенной капусты</t>
  </si>
  <si>
    <t>Компот из смеси сухофруктов</t>
  </si>
  <si>
    <t>100/65</t>
  </si>
  <si>
    <t>102/2017</t>
  </si>
  <si>
    <t>278/2017</t>
  </si>
  <si>
    <t>202/2017</t>
  </si>
  <si>
    <t>349/2017</t>
  </si>
  <si>
    <t>г/п</t>
  </si>
  <si>
    <t xml:space="preserve">г/п </t>
  </si>
  <si>
    <t>47/2017</t>
  </si>
  <si>
    <t xml:space="preserve">Борщ с капустой и картофелем со сметаной </t>
  </si>
  <si>
    <t xml:space="preserve">Шницель рыбный натуральный с маслом сливочным </t>
  </si>
  <si>
    <t>Картофель отварной, запеченный с растительным маслом</t>
  </si>
  <si>
    <t>Консервы овощные закусочные (икра кабачковая)</t>
  </si>
  <si>
    <t>250/5</t>
  </si>
  <si>
    <t>100/5</t>
  </si>
  <si>
    <t>82/2017</t>
  </si>
  <si>
    <t>235/2017</t>
  </si>
  <si>
    <t>125/2017</t>
  </si>
  <si>
    <t>73/2017</t>
  </si>
  <si>
    <t xml:space="preserve">Суп картофельный с макаронными изделиями </t>
  </si>
  <si>
    <t xml:space="preserve">Гуляш </t>
  </si>
  <si>
    <t>Каша пшеничная рассыпчатая</t>
  </si>
  <si>
    <t>Овощи по сезону (огурец свежий)</t>
  </si>
  <si>
    <t>103/2017</t>
  </si>
  <si>
    <t>260/2017</t>
  </si>
  <si>
    <t>302/2017</t>
  </si>
  <si>
    <t>376/2017</t>
  </si>
  <si>
    <t>70/71/2017</t>
  </si>
  <si>
    <t>Щи из свежей капусты с картофелем со сметаной</t>
  </si>
  <si>
    <t>Плов из птицы</t>
  </si>
  <si>
    <t>Салат из свеклы отварной</t>
  </si>
  <si>
    <t>Сок фруктовый (в ассортименте)</t>
  </si>
  <si>
    <t>88/2017</t>
  </si>
  <si>
    <t>291/2017</t>
  </si>
  <si>
    <t>52/2017</t>
  </si>
  <si>
    <t>399/2017</t>
  </si>
  <si>
    <t>Суп картофельный с крупой</t>
  </si>
  <si>
    <t>Котлета куриная</t>
  </si>
  <si>
    <t>90/5</t>
  </si>
  <si>
    <t>Каша рассыпчатая гречневая</t>
  </si>
  <si>
    <t>101/2017</t>
  </si>
  <si>
    <t>294/2017</t>
  </si>
  <si>
    <t>171/2017</t>
  </si>
  <si>
    <t>258/2017</t>
  </si>
  <si>
    <t>Салат из свежей  капусты с морковью</t>
  </si>
  <si>
    <t>45/2017</t>
  </si>
  <si>
    <t>Бефстроганов</t>
  </si>
  <si>
    <t>250/2017</t>
  </si>
  <si>
    <t>Рыба, тушеная в томате с овощами</t>
  </si>
  <si>
    <t>Пюре картофельное</t>
  </si>
  <si>
    <t>Овощи по сезону (помидоры)</t>
  </si>
  <si>
    <t>229/2017</t>
  </si>
  <si>
    <t>312/2017</t>
  </si>
  <si>
    <t>70/71/2005</t>
  </si>
  <si>
    <t>Птица отварная</t>
  </si>
  <si>
    <t>288/2017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</si>
</sst>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5" borderId="23" xfId="0" applyNumberFormat="1" applyFont="1" applyFill="1" applyBorder="1" applyAlignment="1">
      <alignment wrapText="1"/>
    </xf>
    <xf numFmtId="0" fontId="13" fillId="5" borderId="25" xfId="0" applyNumberFormat="1" applyFont="1" applyFill="1" applyBorder="1" applyAlignment="1">
      <alignment wrapText="1"/>
    </xf>
    <xf numFmtId="0" fontId="3" fillId="5" borderId="25" xfId="0" applyNumberFormat="1" applyFont="1" applyFill="1" applyBorder="1" applyAlignment="1">
      <alignment wrapText="1"/>
    </xf>
    <xf numFmtId="0" fontId="3" fillId="5" borderId="27" xfId="0" applyNumberFormat="1" applyFont="1" applyFill="1" applyBorder="1" applyAlignment="1">
      <alignment wrapText="1"/>
    </xf>
    <xf numFmtId="0" fontId="3" fillId="5" borderId="29" xfId="0" applyNumberFormat="1" applyFont="1" applyFill="1" applyBorder="1" applyAlignment="1">
      <alignment wrapText="1"/>
    </xf>
    <xf numFmtId="1" fontId="13" fillId="5" borderId="29" xfId="0" applyNumberFormat="1" applyFont="1" applyFill="1" applyBorder="1" applyAlignment="1">
      <alignment horizontal="right"/>
    </xf>
    <xf numFmtId="2" fontId="13" fillId="5" borderId="29" xfId="0" applyNumberFormat="1" applyFont="1" applyFill="1" applyBorder="1" applyAlignment="1">
      <alignment horizontal="right"/>
    </xf>
    <xf numFmtId="1" fontId="13" fillId="5" borderId="30" xfId="0" applyNumberFormat="1" applyFont="1" applyFill="1" applyBorder="1" applyAlignment="1">
      <alignment horizontal="right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13" fillId="5" borderId="25" xfId="0" applyNumberFormat="1" applyFont="1" applyFill="1" applyBorder="1" applyAlignment="1">
      <alignment horizontal="center"/>
    </xf>
    <xf numFmtId="49" fontId="3" fillId="5" borderId="27" xfId="0" applyNumberFormat="1" applyFont="1" applyFill="1" applyBorder="1" applyAlignment="1">
      <alignment horizontal="center"/>
    </xf>
    <xf numFmtId="49" fontId="3" fillId="5" borderId="28" xfId="0" applyNumberFormat="1" applyFont="1" applyFill="1" applyBorder="1" applyAlignment="1">
      <alignment horizontal="center"/>
    </xf>
    <xf numFmtId="1" fontId="13" fillId="5" borderId="27" xfId="0" applyNumberFormat="1" applyFont="1" applyFill="1" applyBorder="1" applyAlignment="1">
      <alignment horizontal="center"/>
    </xf>
    <xf numFmtId="2" fontId="13" fillId="5" borderId="27" xfId="0" applyNumberFormat="1" applyFont="1" applyFill="1" applyBorder="1" applyAlignment="1">
      <alignment horizontal="center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3" fillId="5" borderId="25" xfId="0" applyNumberFormat="1" applyFont="1" applyFill="1" applyBorder="1" applyAlignment="1">
      <alignment horizontal="center"/>
    </xf>
    <xf numFmtId="1" fontId="13" fillId="5" borderId="25" xfId="0" applyNumberFormat="1" applyFont="1" applyFill="1" applyBorder="1" applyAlignment="1">
      <alignment horizontal="center"/>
    </xf>
    <xf numFmtId="49" fontId="3" fillId="5" borderId="25" xfId="0" applyNumberFormat="1" applyFont="1" applyFill="1" applyBorder="1" applyAlignment="1">
      <alignment horizontal="center"/>
    </xf>
    <xf numFmtId="49" fontId="3" fillId="5" borderId="26" xfId="0" applyNumberFormat="1" applyFont="1" applyFill="1" applyBorder="1" applyAlignment="1">
      <alignment horizontal="center"/>
    </xf>
    <xf numFmtId="2" fontId="13" fillId="5" borderId="25" xfId="0" applyNumberFormat="1" applyFont="1" applyFill="1" applyBorder="1" applyAlignment="1">
      <alignment horizontal="center"/>
    </xf>
    <xf numFmtId="1" fontId="0" fillId="4" borderId="3" xfId="0" applyNumberFormat="1" applyFill="1" applyBorder="1" applyAlignment="1" applyProtection="1">
      <alignment horizontal="center"/>
      <protection locked="0"/>
    </xf>
    <xf numFmtId="49" fontId="13" fillId="5" borderId="23" xfId="0" applyNumberFormat="1" applyFont="1" applyFill="1" applyBorder="1" applyAlignment="1">
      <alignment horizontal="center"/>
    </xf>
    <xf numFmtId="49" fontId="13" fillId="5" borderId="24" xfId="0" applyNumberFormat="1" applyFont="1" applyFill="1" applyBorder="1" applyAlignment="1">
      <alignment horizontal="center"/>
    </xf>
    <xf numFmtId="1" fontId="13" fillId="5" borderId="23" xfId="0" applyNumberFormat="1" applyFont="1" applyFill="1" applyBorder="1" applyAlignment="1">
      <alignment horizontal="center"/>
    </xf>
    <xf numFmtId="2" fontId="13" fillId="5" borderId="23" xfId="0" applyNumberFormat="1" applyFont="1" applyFill="1" applyBorder="1" applyAlignment="1">
      <alignment horizontal="center"/>
    </xf>
    <xf numFmtId="1" fontId="3" fillId="5" borderId="27" xfId="0" applyNumberFormat="1" applyFont="1" applyFill="1" applyBorder="1" applyAlignment="1">
      <alignment horizontal="center"/>
    </xf>
    <xf numFmtId="49" fontId="13" fillId="5" borderId="25" xfId="0" applyNumberFormat="1" applyFont="1" applyFill="1" applyBorder="1" applyAlignment="1">
      <alignment horizontal="center"/>
    </xf>
    <xf numFmtId="49" fontId="13" fillId="5" borderId="26" xfId="0" applyNumberFormat="1" applyFont="1" applyFill="1" applyBorder="1" applyAlignment="1">
      <alignment horizontal="center"/>
    </xf>
    <xf numFmtId="1" fontId="0" fillId="4" borderId="15" xfId="0" applyNumberFormat="1" applyFill="1" applyBorder="1" applyAlignment="1" applyProtection="1">
      <alignment horizontal="center"/>
      <protection locked="0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14" fillId="0" borderId="0" xfId="0" applyFont="1"/>
    <xf numFmtId="0" fontId="5" fillId="2" borderId="2" xfId="0" applyFont="1" applyFill="1" applyBorder="1" applyAlignment="1" applyProtection="1">
      <alignment horizontal="left" wrapText="1"/>
      <protection locked="0"/>
    </xf>
    <xf numFmtId="49" fontId="0" fillId="5" borderId="23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0" fillId="5" borderId="23" xfId="0" applyNumberFormat="1" applyFont="1" applyFill="1" applyBorder="1" applyAlignment="1">
      <alignment wrapText="1"/>
    </xf>
    <xf numFmtId="0" fontId="2" fillId="5" borderId="27" xfId="0" applyNumberFormat="1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/>
    <xf numFmtId="0" fontId="18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right" wrapText="1"/>
    </xf>
    <xf numFmtId="2" fontId="17" fillId="4" borderId="2" xfId="0" applyNumberFormat="1" applyFont="1" applyFill="1" applyBorder="1"/>
    <xf numFmtId="0" fontId="19" fillId="4" borderId="2" xfId="0" applyFont="1" applyFill="1" applyBorder="1"/>
    <xf numFmtId="0" fontId="19" fillId="4" borderId="2" xfId="0" applyFont="1" applyFill="1" applyBorder="1" applyAlignment="1">
      <alignment horizontal="left"/>
    </xf>
    <xf numFmtId="2" fontId="0" fillId="4" borderId="2" xfId="0" applyNumberFormat="1" applyFill="1" applyBorder="1"/>
    <xf numFmtId="0" fontId="17" fillId="4" borderId="2" xfId="0" applyFont="1" applyFill="1" applyBorder="1"/>
    <xf numFmtId="0" fontId="20" fillId="0" borderId="2" xfId="0" applyFont="1" applyBorder="1"/>
    <xf numFmtId="0" fontId="0" fillId="2" borderId="5" xfId="0" applyFill="1" applyBorder="1" applyProtection="1">
      <protection locked="0"/>
    </xf>
    <xf numFmtId="0" fontId="18" fillId="4" borderId="5" xfId="0" applyFont="1" applyFill="1" applyBorder="1" applyAlignment="1">
      <alignment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center"/>
    </xf>
    <xf numFmtId="2" fontId="20" fillId="0" borderId="2" xfId="0" applyNumberFormat="1" applyFont="1" applyBorder="1"/>
    <xf numFmtId="2" fontId="21" fillId="4" borderId="2" xfId="0" applyNumberFormat="1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horizontal="left" wrapText="1"/>
    </xf>
    <xf numFmtId="0" fontId="17" fillId="4" borderId="2" xfId="0" applyFont="1" applyFill="1" applyBorder="1" applyAlignment="1">
      <alignment horizontal="right"/>
    </xf>
    <xf numFmtId="0" fontId="19" fillId="4" borderId="2" xfId="0" applyFont="1" applyFill="1" applyBorder="1" applyAlignment="1">
      <alignment horizontal="left" wrapText="1"/>
    </xf>
    <xf numFmtId="0" fontId="17" fillId="4" borderId="8" xfId="0" applyFont="1" applyFill="1" applyBorder="1" applyAlignment="1">
      <alignment wrapText="1"/>
    </xf>
    <xf numFmtId="0" fontId="17" fillId="4" borderId="8" xfId="0" applyFont="1" applyFill="1" applyBorder="1" applyAlignment="1">
      <alignment horizontal="right" wrapText="1"/>
    </xf>
    <xf numFmtId="0" fontId="17" fillId="4" borderId="32" xfId="0" applyFont="1" applyFill="1" applyBorder="1"/>
    <xf numFmtId="0" fontId="5" fillId="4" borderId="2" xfId="0" applyFont="1" applyFill="1" applyBorder="1" applyAlignment="1" applyProtection="1">
      <alignment horizontal="right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>
      <alignment vertical="top" wrapText="1"/>
    </xf>
    <xf numFmtId="2" fontId="20" fillId="4" borderId="2" xfId="0" applyNumberFormat="1" applyFont="1" applyFill="1" applyBorder="1"/>
    <xf numFmtId="2" fontId="4" fillId="0" borderId="2" xfId="0" applyNumberFormat="1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0" fillId="4" borderId="2" xfId="0" applyFont="1" applyFill="1" applyBorder="1"/>
    <xf numFmtId="2" fontId="4" fillId="4" borderId="2" xfId="0" applyNumberFormat="1" applyFont="1" applyFill="1" applyBorder="1"/>
    <xf numFmtId="0" fontId="22" fillId="4" borderId="2" xfId="0" applyFont="1" applyFill="1" applyBorder="1" applyAlignment="1">
      <alignment horizontal="center" vertical="top" wrapText="1"/>
    </xf>
    <xf numFmtId="0" fontId="22" fillId="4" borderId="17" xfId="0" applyFont="1" applyFill="1" applyBorder="1" applyAlignment="1">
      <alignment horizontal="center" vertical="top" wrapText="1"/>
    </xf>
    <xf numFmtId="2" fontId="1" fillId="4" borderId="2" xfId="0" applyNumberFormat="1" applyFont="1" applyFill="1" applyBorder="1"/>
    <xf numFmtId="0" fontId="17" fillId="4" borderId="33" xfId="0" applyFont="1" applyFill="1" applyBorder="1"/>
    <xf numFmtId="2" fontId="18" fillId="4" borderId="2" xfId="0" applyNumberFormat="1" applyFont="1" applyFill="1" applyBorder="1"/>
    <xf numFmtId="0" fontId="22" fillId="4" borderId="2" xfId="0" applyFont="1" applyFill="1" applyBorder="1" applyAlignment="1">
      <alignment horizontal="right" vertical="top" wrapText="1"/>
    </xf>
    <xf numFmtId="2" fontId="20" fillId="4" borderId="2" xfId="0" applyNumberFormat="1" applyFont="1" applyFill="1" applyBorder="1" applyAlignment="1">
      <alignment horizontal="right"/>
    </xf>
    <xf numFmtId="0" fontId="22" fillId="4" borderId="17" xfId="0" applyFont="1" applyFill="1" applyBorder="1" applyAlignment="1">
      <alignment horizontal="right" vertical="top" wrapText="1"/>
    </xf>
    <xf numFmtId="2" fontId="4" fillId="4" borderId="2" xfId="0" applyNumberFormat="1" applyFont="1" applyFill="1" applyBorder="1" applyAlignment="1">
      <alignment horizontal="right"/>
    </xf>
    <xf numFmtId="0" fontId="22" fillId="0" borderId="2" xfId="0" applyFont="1" applyBorder="1" applyAlignment="1">
      <alignment horizontal="right" vertical="top" wrapText="1"/>
    </xf>
    <xf numFmtId="0" fontId="22" fillId="0" borderId="17" xfId="0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6"/>
  <sheetViews>
    <sheetView tabSelected="1" workbookViewId="0">
      <pane xSplit="4" ySplit="6" topLeftCell="E150" activePane="bottomRight" state="frozen"/>
      <selection pane="topRight" activeCell="E1" sqref="E1"/>
      <selection pane="bottomLeft" activeCell="A6" sqref="A6"/>
      <selection pane="bottomRight" activeCell="F184" sqref="F184:L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5" t="s">
        <v>40</v>
      </c>
      <c r="D1" s="146"/>
      <c r="E1" s="146"/>
      <c r="F1" s="12" t="s">
        <v>16</v>
      </c>
      <c r="G1" s="2" t="s">
        <v>17</v>
      </c>
      <c r="H1" s="147" t="s">
        <v>41</v>
      </c>
      <c r="I1" s="147"/>
      <c r="J1" s="147"/>
      <c r="K1" s="147"/>
    </row>
    <row r="2" spans="1:12" ht="18">
      <c r="A2" s="103" t="s">
        <v>6</v>
      </c>
      <c r="B2" s="104"/>
      <c r="C2" s="104"/>
      <c r="D2" s="105"/>
      <c r="E2" s="104"/>
      <c r="G2" s="2" t="s">
        <v>18</v>
      </c>
      <c r="H2" s="147" t="s">
        <v>42</v>
      </c>
      <c r="I2" s="147"/>
      <c r="J2" s="147"/>
      <c r="K2" s="147"/>
    </row>
    <row r="3" spans="1:12" ht="18">
      <c r="A3" s="103"/>
      <c r="B3" s="104"/>
      <c r="C3" s="104"/>
      <c r="D3" s="105"/>
      <c r="E3" s="104" t="s">
        <v>46</v>
      </c>
      <c r="H3" s="106"/>
      <c r="I3" s="106"/>
      <c r="J3" s="101"/>
      <c r="K3" s="107"/>
    </row>
    <row r="4" spans="1:12" ht="17.25" customHeight="1">
      <c r="A4" s="4" t="s">
        <v>8</v>
      </c>
      <c r="C4" s="2"/>
      <c r="D4" s="3"/>
      <c r="E4" s="37" t="s">
        <v>9</v>
      </c>
      <c r="G4" s="2" t="s">
        <v>19</v>
      </c>
      <c r="H4" s="46">
        <v>9</v>
      </c>
      <c r="I4" s="46">
        <v>1</v>
      </c>
      <c r="J4" s="47">
        <v>2025</v>
      </c>
      <c r="K4" s="48"/>
    </row>
    <row r="5" spans="1:12">
      <c r="C5" s="2"/>
      <c r="D5" s="4"/>
      <c r="H5" s="45" t="s">
        <v>35</v>
      </c>
      <c r="I5" s="45" t="s">
        <v>36</v>
      </c>
      <c r="J5" s="45" t="s">
        <v>37</v>
      </c>
    </row>
    <row r="6" spans="1:12" ht="34.5" thickBot="1">
      <c r="A6" s="43" t="s">
        <v>14</v>
      </c>
      <c r="B6" s="44" t="s">
        <v>15</v>
      </c>
      <c r="C6" s="35" t="s">
        <v>0</v>
      </c>
      <c r="D6" s="35" t="s">
        <v>13</v>
      </c>
      <c r="E6" s="35" t="s">
        <v>12</v>
      </c>
      <c r="F6" s="35" t="s">
        <v>33</v>
      </c>
      <c r="G6" s="35" t="s">
        <v>1</v>
      </c>
      <c r="H6" s="35" t="s">
        <v>2</v>
      </c>
      <c r="I6" s="35" t="s">
        <v>3</v>
      </c>
      <c r="J6" s="35" t="s">
        <v>10</v>
      </c>
      <c r="K6" s="36" t="s">
        <v>11</v>
      </c>
      <c r="L6" s="35" t="s">
        <v>34</v>
      </c>
    </row>
    <row r="7" spans="1:12" ht="15">
      <c r="A7" s="20">
        <v>1</v>
      </c>
      <c r="B7" s="21">
        <v>1</v>
      </c>
      <c r="C7" s="10" t="s">
        <v>24</v>
      </c>
      <c r="D7" s="7" t="s">
        <v>25</v>
      </c>
      <c r="E7" s="49"/>
      <c r="F7" s="65"/>
      <c r="G7" s="65"/>
      <c r="H7" s="65"/>
      <c r="I7" s="67"/>
      <c r="J7" s="68"/>
      <c r="K7" s="65"/>
      <c r="L7" s="69"/>
    </row>
    <row r="8" spans="1:12" ht="15">
      <c r="A8" s="23"/>
      <c r="B8" s="15"/>
      <c r="C8" s="11"/>
      <c r="D8" s="7" t="s">
        <v>26</v>
      </c>
      <c r="E8" s="111" t="s">
        <v>45</v>
      </c>
      <c r="F8" s="111">
        <v>250</v>
      </c>
      <c r="G8" s="117">
        <v>5.97</v>
      </c>
      <c r="H8" s="117">
        <v>5.52</v>
      </c>
      <c r="I8" s="117">
        <v>20.14</v>
      </c>
      <c r="J8" s="117">
        <v>155.66999999999999</v>
      </c>
      <c r="K8" s="118" t="s">
        <v>53</v>
      </c>
      <c r="L8" s="120">
        <v>6.4350000000000005</v>
      </c>
    </row>
    <row r="9" spans="1:12" ht="15">
      <c r="A9" s="23"/>
      <c r="B9" s="15"/>
      <c r="C9" s="11"/>
      <c r="D9" s="7" t="s">
        <v>27</v>
      </c>
      <c r="E9" s="111" t="s">
        <v>47</v>
      </c>
      <c r="F9" s="116" t="s">
        <v>52</v>
      </c>
      <c r="G9" s="117">
        <v>15.66</v>
      </c>
      <c r="H9" s="117">
        <v>19.78</v>
      </c>
      <c r="I9" s="117">
        <v>16.54</v>
      </c>
      <c r="J9" s="117">
        <v>324.35000000000002</v>
      </c>
      <c r="K9" s="118" t="s">
        <v>54</v>
      </c>
      <c r="L9" s="120">
        <v>51.87</v>
      </c>
    </row>
    <row r="10" spans="1:12" ht="15">
      <c r="A10" s="23"/>
      <c r="B10" s="15"/>
      <c r="C10" s="11"/>
      <c r="D10" s="7" t="s">
        <v>28</v>
      </c>
      <c r="E10" s="112" t="s">
        <v>48</v>
      </c>
      <c r="F10" s="112">
        <v>150</v>
      </c>
      <c r="G10" s="117">
        <v>5.35</v>
      </c>
      <c r="H10" s="117">
        <v>4.4000000000000004</v>
      </c>
      <c r="I10" s="117">
        <v>35.619999999999997</v>
      </c>
      <c r="J10" s="117">
        <v>206.9</v>
      </c>
      <c r="K10" s="119" t="s">
        <v>55</v>
      </c>
      <c r="L10" s="120">
        <v>8.1750000000000007</v>
      </c>
    </row>
    <row r="11" spans="1:12" ht="15">
      <c r="A11" s="23"/>
      <c r="B11" s="15"/>
      <c r="C11" s="11"/>
      <c r="D11" s="7" t="s">
        <v>29</v>
      </c>
      <c r="E11" s="111" t="s">
        <v>51</v>
      </c>
      <c r="F11" s="111">
        <v>200</v>
      </c>
      <c r="G11" s="117">
        <v>0.44</v>
      </c>
      <c r="H11" s="117">
        <v>0</v>
      </c>
      <c r="I11" s="117">
        <v>31.76</v>
      </c>
      <c r="J11" s="117">
        <v>126.4</v>
      </c>
      <c r="K11" s="118" t="s">
        <v>56</v>
      </c>
      <c r="L11" s="120">
        <v>5.3249999999999993</v>
      </c>
    </row>
    <row r="12" spans="1:12" ht="15">
      <c r="A12" s="23"/>
      <c r="B12" s="15"/>
      <c r="C12" s="11"/>
      <c r="D12" s="7" t="s">
        <v>30</v>
      </c>
      <c r="E12" s="111" t="s">
        <v>39</v>
      </c>
      <c r="F12" s="111">
        <v>30</v>
      </c>
      <c r="G12" s="121">
        <v>1.54</v>
      </c>
      <c r="H12" s="121">
        <v>5.4</v>
      </c>
      <c r="I12" s="121">
        <v>9.9600000000000009</v>
      </c>
      <c r="J12" s="121">
        <v>52.4</v>
      </c>
      <c r="K12" s="118" t="s">
        <v>57</v>
      </c>
      <c r="L12" s="120">
        <v>2.9699999999999998</v>
      </c>
    </row>
    <row r="13" spans="1:12" ht="15">
      <c r="A13" s="23"/>
      <c r="B13" s="15"/>
      <c r="C13" s="11"/>
      <c r="D13" s="7" t="s">
        <v>31</v>
      </c>
      <c r="E13" s="111" t="s">
        <v>49</v>
      </c>
      <c r="F13" s="111">
        <v>30</v>
      </c>
      <c r="G13" s="121">
        <v>1.32</v>
      </c>
      <c r="H13" s="121">
        <v>0.24</v>
      </c>
      <c r="I13" s="121">
        <v>6.84</v>
      </c>
      <c r="J13" s="121">
        <v>36.200000000000003</v>
      </c>
      <c r="K13" s="118" t="s">
        <v>58</v>
      </c>
      <c r="L13" s="120">
        <v>3.915</v>
      </c>
    </row>
    <row r="14" spans="1:12" ht="15">
      <c r="A14" s="24"/>
      <c r="B14" s="17"/>
      <c r="C14" s="8"/>
      <c r="D14" s="6"/>
      <c r="E14" s="113" t="s">
        <v>50</v>
      </c>
      <c r="F14" s="111">
        <v>80</v>
      </c>
      <c r="G14" s="117">
        <v>0.85499999999999998</v>
      </c>
      <c r="H14" s="117">
        <v>3.05</v>
      </c>
      <c r="I14" s="117">
        <v>5.01</v>
      </c>
      <c r="J14" s="117">
        <v>50.91</v>
      </c>
      <c r="K14" s="118" t="s">
        <v>59</v>
      </c>
      <c r="L14" s="120">
        <v>11.97</v>
      </c>
    </row>
    <row r="15" spans="1:12" ht="15">
      <c r="A15" s="23"/>
      <c r="B15" s="15"/>
      <c r="C15" s="11"/>
      <c r="D15" s="123"/>
      <c r="E15" s="124"/>
      <c r="F15" s="125"/>
      <c r="G15" s="125"/>
      <c r="H15" s="125"/>
      <c r="I15" s="125"/>
      <c r="J15" s="125"/>
      <c r="K15" s="126"/>
      <c r="L15" s="125"/>
    </row>
    <row r="16" spans="1:12" ht="30.75" customHeight="1">
      <c r="A16" s="127"/>
      <c r="B16" s="127"/>
      <c r="C16" s="7"/>
      <c r="D16" s="18" t="s">
        <v>32</v>
      </c>
      <c r="E16" s="9"/>
      <c r="F16" s="122">
        <v>905</v>
      </c>
      <c r="G16" s="128">
        <f>G9+G10+G11+G12+G13+G14+G15</f>
        <v>25.164999999999999</v>
      </c>
      <c r="H16" s="128">
        <f t="shared" ref="H16:I17" si="0">H9+H10+H11+H12+H13+H14+H15</f>
        <v>32.869999999999997</v>
      </c>
      <c r="I16" s="128">
        <f t="shared" si="0"/>
        <v>105.73</v>
      </c>
      <c r="J16" s="128">
        <v>952.83</v>
      </c>
      <c r="K16" s="25"/>
      <c r="L16" s="19">
        <v>90.68</v>
      </c>
    </row>
    <row r="17" spans="1:12" ht="15.75" thickBot="1">
      <c r="A17" s="29">
        <f>A7</f>
        <v>1</v>
      </c>
      <c r="B17" s="30">
        <f>B7</f>
        <v>1</v>
      </c>
      <c r="C17" s="148"/>
      <c r="D17" s="149"/>
      <c r="E17" s="110"/>
      <c r="F17" s="122"/>
      <c r="G17" s="128"/>
      <c r="H17" s="128"/>
      <c r="I17" s="128"/>
      <c r="J17" s="128"/>
      <c r="K17" s="25"/>
      <c r="L17" s="19"/>
    </row>
    <row r="18" spans="1:12" ht="15">
      <c r="A18" s="14">
        <v>1</v>
      </c>
      <c r="B18" s="15">
        <v>2</v>
      </c>
      <c r="C18" s="22" t="s">
        <v>20</v>
      </c>
      <c r="D18" s="5" t="s">
        <v>21</v>
      </c>
      <c r="E18" s="57"/>
      <c r="F18" s="102"/>
      <c r="G18" s="89"/>
      <c r="H18" s="89"/>
      <c r="I18" s="90"/>
      <c r="J18" s="91"/>
      <c r="K18" s="89"/>
      <c r="L18" s="92"/>
    </row>
    <row r="19" spans="1:12" ht="15">
      <c r="A19" s="14"/>
      <c r="B19" s="15"/>
      <c r="C19" s="11"/>
      <c r="D19" s="6"/>
      <c r="E19" s="58"/>
      <c r="F19" s="84"/>
      <c r="G19" s="85"/>
      <c r="H19" s="85"/>
      <c r="I19" s="86"/>
      <c r="J19" s="84"/>
      <c r="K19" s="75"/>
      <c r="L19" s="87"/>
    </row>
    <row r="20" spans="1:12" ht="15">
      <c r="A20" s="14"/>
      <c r="B20" s="15"/>
      <c r="C20" s="11"/>
      <c r="D20" s="7" t="s">
        <v>22</v>
      </c>
      <c r="E20" s="58"/>
      <c r="F20" s="83"/>
      <c r="G20" s="70"/>
      <c r="H20" s="70"/>
      <c r="I20" s="71"/>
      <c r="J20" s="84"/>
      <c r="K20" s="75"/>
      <c r="L20" s="87"/>
    </row>
    <row r="21" spans="1:12" ht="15">
      <c r="A21" s="14"/>
      <c r="B21" s="15"/>
      <c r="C21" s="11"/>
      <c r="D21" s="7" t="s">
        <v>30</v>
      </c>
      <c r="E21" s="59"/>
      <c r="F21" s="84"/>
      <c r="G21" s="85"/>
      <c r="H21" s="85"/>
      <c r="I21" s="86"/>
      <c r="J21" s="84"/>
      <c r="K21" s="42"/>
      <c r="L21" s="87"/>
    </row>
    <row r="22" spans="1:12" ht="15">
      <c r="A22" s="14"/>
      <c r="B22" s="15"/>
      <c r="C22" s="11"/>
      <c r="D22" s="7" t="s">
        <v>43</v>
      </c>
      <c r="E22" s="60"/>
      <c r="F22" s="78"/>
      <c r="G22" s="76"/>
      <c r="H22" s="76"/>
      <c r="I22" s="77"/>
      <c r="J22" s="78"/>
      <c r="K22" s="42"/>
      <c r="L22" s="79"/>
    </row>
    <row r="23" spans="1:12" ht="15">
      <c r="A23" s="14"/>
      <c r="B23" s="15"/>
      <c r="C23" s="11"/>
      <c r="D23" s="6" t="s">
        <v>44</v>
      </c>
      <c r="E23" s="109"/>
      <c r="F23" s="93"/>
      <c r="G23" s="76"/>
      <c r="H23" s="76"/>
      <c r="I23" s="77"/>
      <c r="J23" s="78"/>
      <c r="K23" s="42"/>
      <c r="L23" s="79"/>
    </row>
    <row r="24" spans="1:12" ht="15.75" thickBot="1">
      <c r="A24" s="14"/>
      <c r="B24" s="15"/>
      <c r="C24" s="11"/>
      <c r="D24" s="6"/>
      <c r="E24" s="61"/>
      <c r="F24" s="62"/>
      <c r="G24" s="62"/>
      <c r="H24" s="62"/>
      <c r="I24" s="64"/>
      <c r="J24" s="62"/>
      <c r="K24" s="42"/>
      <c r="L24" s="63"/>
    </row>
    <row r="25" spans="1:12" ht="15">
      <c r="A25" s="16"/>
      <c r="B25" s="17"/>
      <c r="C25" s="8"/>
      <c r="D25" s="18" t="s">
        <v>32</v>
      </c>
      <c r="E25" s="9"/>
      <c r="F25" s="19"/>
      <c r="G25" s="19"/>
      <c r="H25" s="19"/>
      <c r="I25" s="19"/>
      <c r="J25" s="19"/>
      <c r="K25" s="25"/>
      <c r="L25" s="19"/>
    </row>
    <row r="26" spans="1:12" ht="15">
      <c r="A26" s="13">
        <f>A18</f>
        <v>1</v>
      </c>
      <c r="B26" s="13">
        <f>B18</f>
        <v>2</v>
      </c>
      <c r="C26" s="10" t="s">
        <v>24</v>
      </c>
      <c r="D26" s="7" t="s">
        <v>25</v>
      </c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26</v>
      </c>
      <c r="E27" s="111" t="s">
        <v>60</v>
      </c>
      <c r="F27" s="116" t="s">
        <v>64</v>
      </c>
      <c r="G27" s="117">
        <v>1.93</v>
      </c>
      <c r="H27" s="117">
        <v>5.92</v>
      </c>
      <c r="I27" s="117">
        <v>11.64</v>
      </c>
      <c r="J27" s="117">
        <v>114.06</v>
      </c>
      <c r="K27" s="118" t="s">
        <v>66</v>
      </c>
      <c r="L27" s="120">
        <v>10.665000000000001</v>
      </c>
    </row>
    <row r="28" spans="1:12" ht="15">
      <c r="A28" s="14"/>
      <c r="B28" s="15"/>
      <c r="C28" s="11"/>
      <c r="D28" s="7" t="s">
        <v>27</v>
      </c>
      <c r="E28" s="111" t="s">
        <v>61</v>
      </c>
      <c r="F28" s="116" t="s">
        <v>65</v>
      </c>
      <c r="G28" s="117">
        <v>14.54</v>
      </c>
      <c r="H28" s="117">
        <v>8.5299999999999994</v>
      </c>
      <c r="I28" s="117">
        <v>10.54</v>
      </c>
      <c r="J28" s="117">
        <v>173.71</v>
      </c>
      <c r="K28" s="119" t="s">
        <v>67</v>
      </c>
      <c r="L28" s="120">
        <v>37.035000000000004</v>
      </c>
    </row>
    <row r="29" spans="1:12" ht="15">
      <c r="A29" s="14"/>
      <c r="B29" s="15"/>
      <c r="C29" s="11"/>
      <c r="D29" s="7" t="s">
        <v>28</v>
      </c>
      <c r="E29" s="111" t="s">
        <v>62</v>
      </c>
      <c r="F29" s="111">
        <v>180</v>
      </c>
      <c r="G29" s="117">
        <v>3.39</v>
      </c>
      <c r="H29" s="117">
        <v>5.17</v>
      </c>
      <c r="I29" s="117">
        <v>27.63</v>
      </c>
      <c r="J29" s="117">
        <v>170.97</v>
      </c>
      <c r="K29" s="118" t="s">
        <v>68</v>
      </c>
      <c r="L29" s="120">
        <v>13.515000000000001</v>
      </c>
    </row>
    <row r="30" spans="1:12" ht="15">
      <c r="A30" s="14"/>
      <c r="B30" s="15"/>
      <c r="C30" s="11"/>
      <c r="D30" s="7" t="s">
        <v>29</v>
      </c>
      <c r="E30" s="111" t="s">
        <v>51</v>
      </c>
      <c r="F30" s="111">
        <v>200</v>
      </c>
      <c r="G30" s="117">
        <v>0.44</v>
      </c>
      <c r="H30" s="117">
        <v>0</v>
      </c>
      <c r="I30" s="117">
        <v>31.76</v>
      </c>
      <c r="J30" s="117">
        <v>126.4</v>
      </c>
      <c r="K30" s="118" t="s">
        <v>56</v>
      </c>
      <c r="L30" s="120">
        <v>5.3249999999999993</v>
      </c>
    </row>
    <row r="31" spans="1:12" ht="15">
      <c r="A31" s="14"/>
      <c r="B31" s="15"/>
      <c r="C31" s="11"/>
      <c r="D31" s="7" t="s">
        <v>30</v>
      </c>
      <c r="E31" s="111" t="s">
        <v>39</v>
      </c>
      <c r="F31" s="111">
        <v>30</v>
      </c>
      <c r="G31" s="121">
        <v>1.54</v>
      </c>
      <c r="H31" s="121">
        <v>5.4</v>
      </c>
      <c r="I31" s="121">
        <v>9.9600000000000009</v>
      </c>
      <c r="J31" s="121">
        <v>52.4</v>
      </c>
      <c r="K31" s="118" t="s">
        <v>57</v>
      </c>
      <c r="L31" s="120">
        <v>2.9699999999999998</v>
      </c>
    </row>
    <row r="32" spans="1:12" ht="15">
      <c r="A32" s="14"/>
      <c r="B32" s="15"/>
      <c r="C32" s="11"/>
      <c r="D32" s="7" t="s">
        <v>31</v>
      </c>
      <c r="E32" s="111" t="s">
        <v>49</v>
      </c>
      <c r="F32" s="111">
        <v>30</v>
      </c>
      <c r="G32" s="121">
        <v>1.32</v>
      </c>
      <c r="H32" s="121">
        <v>0.24</v>
      </c>
      <c r="I32" s="121">
        <v>6.84</v>
      </c>
      <c r="J32" s="121">
        <v>36.200000000000003</v>
      </c>
      <c r="K32" s="118" t="s">
        <v>58</v>
      </c>
      <c r="L32" s="120">
        <v>3.915</v>
      </c>
    </row>
    <row r="33" spans="1:12" ht="15">
      <c r="A33" s="14"/>
      <c r="B33" s="15"/>
      <c r="C33" s="11"/>
      <c r="D33" s="6"/>
      <c r="E33" s="111" t="s">
        <v>63</v>
      </c>
      <c r="F33" s="116">
        <v>60</v>
      </c>
      <c r="G33" s="121">
        <f>1.14/60*50</f>
        <v>0.95</v>
      </c>
      <c r="H33" s="121">
        <f>5.34/60*50</f>
        <v>4.45</v>
      </c>
      <c r="I33" s="121">
        <f>4.62/60*50</f>
        <v>3.85</v>
      </c>
      <c r="J33" s="121">
        <f>71.4/60*50</f>
        <v>59.500000000000007</v>
      </c>
      <c r="K33" s="119" t="s">
        <v>69</v>
      </c>
      <c r="L33" s="129">
        <v>8.8049999999999997</v>
      </c>
    </row>
    <row r="34" spans="1:12" ht="15">
      <c r="A34" s="14"/>
      <c r="B34" s="15"/>
      <c r="C34" s="11"/>
      <c r="D34" s="6"/>
      <c r="E34" s="40"/>
      <c r="F34" s="130"/>
      <c r="G34" s="130"/>
      <c r="H34" s="130"/>
      <c r="I34" s="130"/>
      <c r="J34" s="130"/>
      <c r="K34" s="131"/>
      <c r="L34" s="130"/>
    </row>
    <row r="35" spans="1:12" ht="15">
      <c r="A35" s="16"/>
      <c r="B35" s="17"/>
      <c r="C35" s="8"/>
      <c r="D35" s="18" t="s">
        <v>32</v>
      </c>
      <c r="E35" s="9"/>
      <c r="F35" s="114">
        <f>SUM(F26:F34)</f>
        <v>500</v>
      </c>
      <c r="G35" s="114">
        <f t="shared" ref="G35" si="1">SUM(G26:G34)</f>
        <v>24.11</v>
      </c>
      <c r="H35" s="114">
        <f t="shared" ref="H35" si="2">SUM(H26:H34)</f>
        <v>29.709999999999994</v>
      </c>
      <c r="I35" s="114">
        <f t="shared" ref="I35" si="3">SUM(I26:I34)</f>
        <v>102.22</v>
      </c>
      <c r="J35" s="114">
        <f t="shared" ref="J35:L35" si="4">SUM(J26:J34)</f>
        <v>733.24</v>
      </c>
      <c r="K35" s="115"/>
      <c r="L35" s="114">
        <f t="shared" si="4"/>
        <v>82.230000000000018</v>
      </c>
    </row>
    <row r="36" spans="1:12" ht="15.75" customHeight="1" thickBot="1">
      <c r="A36" s="33">
        <f>A18</f>
        <v>1</v>
      </c>
      <c r="B36" s="33">
        <f>B18</f>
        <v>2</v>
      </c>
      <c r="C36" s="148" t="s">
        <v>4</v>
      </c>
      <c r="D36" s="149"/>
      <c r="E36" s="31"/>
      <c r="F36" s="132">
        <f>F25+F35</f>
        <v>500</v>
      </c>
      <c r="G36" s="132">
        <f t="shared" ref="G36" si="5">G25+G35</f>
        <v>24.11</v>
      </c>
      <c r="H36" s="132">
        <f t="shared" ref="H36" si="6">H25+H35</f>
        <v>29.709999999999994</v>
      </c>
      <c r="I36" s="132">
        <f t="shared" ref="I36" si="7">I25+I35</f>
        <v>102.22</v>
      </c>
      <c r="J36" s="132">
        <f t="shared" ref="J36:L36" si="8">J25+J35</f>
        <v>733.24</v>
      </c>
      <c r="K36" s="132"/>
      <c r="L36" s="132">
        <f t="shared" si="8"/>
        <v>82.230000000000018</v>
      </c>
    </row>
    <row r="37" spans="1:12" ht="15">
      <c r="A37" s="20">
        <v>1</v>
      </c>
      <c r="B37" s="21">
        <v>3</v>
      </c>
      <c r="C37" s="22" t="s">
        <v>20</v>
      </c>
      <c r="D37" s="5" t="s">
        <v>21</v>
      </c>
      <c r="E37" s="49"/>
      <c r="F37" s="68"/>
      <c r="G37" s="68"/>
      <c r="H37" s="68"/>
      <c r="I37" s="68"/>
      <c r="J37" s="68"/>
      <c r="K37" s="81"/>
      <c r="L37" s="69"/>
    </row>
    <row r="38" spans="1:12" ht="15">
      <c r="A38" s="23"/>
      <c r="B38" s="15"/>
      <c r="C38" s="11"/>
      <c r="D38" s="7" t="s">
        <v>28</v>
      </c>
      <c r="E38" s="52"/>
      <c r="F38" s="66"/>
      <c r="G38" s="70"/>
      <c r="H38" s="70"/>
      <c r="I38" s="71"/>
      <c r="J38" s="66"/>
      <c r="K38" s="42"/>
      <c r="L38" s="41"/>
    </row>
    <row r="39" spans="1:12" ht="15">
      <c r="A39" s="23"/>
      <c r="B39" s="15"/>
      <c r="C39" s="11"/>
      <c r="D39" s="7" t="s">
        <v>22</v>
      </c>
      <c r="E39" s="52"/>
      <c r="F39" s="83"/>
      <c r="G39" s="66"/>
      <c r="H39" s="66"/>
      <c r="I39" s="82"/>
      <c r="J39" s="66"/>
      <c r="K39" s="72"/>
      <c r="L39" s="73"/>
    </row>
    <row r="40" spans="1:12" ht="15">
      <c r="A40" s="23"/>
      <c r="B40" s="15"/>
      <c r="C40" s="11"/>
      <c r="D40" s="7" t="s">
        <v>30</v>
      </c>
      <c r="E40" s="52"/>
      <c r="F40" s="84"/>
      <c r="G40" s="85"/>
      <c r="H40" s="85"/>
      <c r="I40" s="86"/>
      <c r="J40" s="84"/>
      <c r="K40" s="42"/>
      <c r="L40" s="87"/>
    </row>
    <row r="41" spans="1:12" ht="15">
      <c r="A41" s="23"/>
      <c r="B41" s="15"/>
      <c r="C41" s="11"/>
      <c r="D41" s="7" t="s">
        <v>31</v>
      </c>
      <c r="E41" s="60"/>
      <c r="F41" s="78"/>
      <c r="G41" s="76"/>
      <c r="H41" s="76"/>
      <c r="I41" s="77"/>
      <c r="J41" s="78"/>
      <c r="K41" s="42"/>
      <c r="L41" s="79"/>
    </row>
    <row r="42" spans="1:12" ht="15.75" thickBot="1">
      <c r="A42" s="23"/>
      <c r="B42" s="15"/>
      <c r="C42" s="11"/>
      <c r="D42" s="7" t="s">
        <v>23</v>
      </c>
      <c r="E42" s="52"/>
      <c r="F42" s="88"/>
      <c r="G42" s="88"/>
      <c r="H42" s="73"/>
      <c r="I42" s="88"/>
      <c r="J42" s="41"/>
      <c r="K42" s="42"/>
      <c r="L42" s="41"/>
    </row>
    <row r="43" spans="1:12" ht="15.75" thickBot="1">
      <c r="A43" s="23"/>
      <c r="B43" s="15"/>
      <c r="C43" s="11"/>
      <c r="D43" s="7"/>
      <c r="E43" s="40"/>
      <c r="F43" s="80"/>
      <c r="G43" s="41"/>
      <c r="H43" s="41"/>
      <c r="I43" s="41"/>
      <c r="J43" s="41"/>
      <c r="K43" s="42"/>
      <c r="L43" s="41"/>
    </row>
    <row r="44" spans="1:12" ht="15.75" thickBot="1">
      <c r="A44" s="24"/>
      <c r="B44" s="17"/>
      <c r="C44" s="8"/>
      <c r="D44" s="18" t="s">
        <v>32</v>
      </c>
      <c r="E44" s="9"/>
      <c r="F44" s="19"/>
      <c r="G44" s="19"/>
      <c r="H44" s="19"/>
      <c r="I44" s="19"/>
      <c r="J44" s="19"/>
      <c r="K44" s="25"/>
      <c r="L44" s="19"/>
    </row>
    <row r="45" spans="1:12" ht="15">
      <c r="A45" s="26">
        <f>A37</f>
        <v>1</v>
      </c>
      <c r="B45" s="13">
        <f>B37</f>
        <v>3</v>
      </c>
      <c r="C45" s="10" t="s">
        <v>24</v>
      </c>
      <c r="D45" s="7" t="s">
        <v>25</v>
      </c>
      <c r="E45" s="49"/>
      <c r="F45" s="38"/>
      <c r="G45" s="50"/>
      <c r="H45" s="50"/>
      <c r="I45" s="51"/>
      <c r="J45" s="38"/>
      <c r="K45" s="55"/>
      <c r="L45" s="38"/>
    </row>
    <row r="46" spans="1:12" ht="15">
      <c r="A46" s="23"/>
      <c r="B46" s="15"/>
      <c r="C46" s="11"/>
      <c r="D46" s="7" t="s">
        <v>26</v>
      </c>
      <c r="E46" s="111" t="s">
        <v>70</v>
      </c>
      <c r="F46" s="111">
        <v>250</v>
      </c>
      <c r="G46" s="117">
        <v>2.81</v>
      </c>
      <c r="H46" s="117">
        <v>2.91</v>
      </c>
      <c r="I46" s="117">
        <v>20.71</v>
      </c>
      <c r="J46" s="117">
        <v>121.53</v>
      </c>
      <c r="K46" s="133" t="s">
        <v>74</v>
      </c>
      <c r="L46" s="120">
        <v>6.8249999999999993</v>
      </c>
    </row>
    <row r="47" spans="1:12" ht="15">
      <c r="A47" s="23"/>
      <c r="B47" s="15"/>
      <c r="C47" s="11"/>
      <c r="D47" s="7" t="s">
        <v>27</v>
      </c>
      <c r="E47" s="121" t="s">
        <v>71</v>
      </c>
      <c r="F47" s="111">
        <v>100</v>
      </c>
      <c r="G47" s="117">
        <v>16.5</v>
      </c>
      <c r="H47" s="117">
        <v>15.66</v>
      </c>
      <c r="I47" s="117">
        <v>2.81</v>
      </c>
      <c r="J47" s="117">
        <v>231.53</v>
      </c>
      <c r="K47" s="118" t="s">
        <v>75</v>
      </c>
      <c r="L47" s="120">
        <v>63</v>
      </c>
    </row>
    <row r="48" spans="1:12" ht="15">
      <c r="A48" s="23"/>
      <c r="B48" s="15"/>
      <c r="C48" s="11"/>
      <c r="D48" s="7" t="s">
        <v>28</v>
      </c>
      <c r="E48" s="111" t="s">
        <v>72</v>
      </c>
      <c r="F48" s="111">
        <v>200</v>
      </c>
      <c r="G48" s="117">
        <v>8.69</v>
      </c>
      <c r="H48" s="117">
        <v>5.78</v>
      </c>
      <c r="I48" s="117">
        <v>38.770000000000003</v>
      </c>
      <c r="J48" s="117">
        <v>237.56</v>
      </c>
      <c r="K48" s="118" t="s">
        <v>76</v>
      </c>
      <c r="L48" s="120">
        <v>8.625</v>
      </c>
    </row>
    <row r="49" spans="1:12" ht="15">
      <c r="A49" s="23"/>
      <c r="B49" s="15"/>
      <c r="C49" s="11"/>
      <c r="D49" s="7" t="s">
        <v>29</v>
      </c>
      <c r="E49" s="134" t="s">
        <v>38</v>
      </c>
      <c r="F49" s="135">
        <v>200</v>
      </c>
      <c r="G49" s="121">
        <v>0.1</v>
      </c>
      <c r="H49" s="121">
        <v>0</v>
      </c>
      <c r="I49" s="121">
        <v>14.97</v>
      </c>
      <c r="J49" s="121">
        <v>57.65</v>
      </c>
      <c r="K49" s="136" t="s">
        <v>77</v>
      </c>
      <c r="L49" s="120">
        <v>2.2650000000000001</v>
      </c>
    </row>
    <row r="50" spans="1:12" ht="15">
      <c r="A50" s="23"/>
      <c r="B50" s="15"/>
      <c r="C50" s="11"/>
      <c r="D50" s="7" t="s">
        <v>30</v>
      </c>
      <c r="E50" s="111" t="s">
        <v>39</v>
      </c>
      <c r="F50" s="111">
        <v>30</v>
      </c>
      <c r="G50" s="121">
        <v>1.54</v>
      </c>
      <c r="H50" s="121">
        <v>5.4</v>
      </c>
      <c r="I50" s="121">
        <v>9.9600000000000009</v>
      </c>
      <c r="J50" s="121">
        <v>52.4</v>
      </c>
      <c r="K50" s="118" t="s">
        <v>57</v>
      </c>
      <c r="L50" s="120">
        <v>2.9699999999999998</v>
      </c>
    </row>
    <row r="51" spans="1:12" ht="15">
      <c r="A51" s="23"/>
      <c r="B51" s="15"/>
      <c r="C51" s="11"/>
      <c r="D51" s="7" t="s">
        <v>31</v>
      </c>
      <c r="E51" s="111" t="s">
        <v>49</v>
      </c>
      <c r="F51" s="111">
        <v>30</v>
      </c>
      <c r="G51" s="121">
        <v>1.32</v>
      </c>
      <c r="H51" s="121">
        <v>0.24</v>
      </c>
      <c r="I51" s="121">
        <v>6.84</v>
      </c>
      <c r="J51" s="121">
        <v>36.200000000000003</v>
      </c>
      <c r="K51" s="118" t="s">
        <v>58</v>
      </c>
      <c r="L51" s="120">
        <v>3.915</v>
      </c>
    </row>
    <row r="52" spans="1:12" ht="15">
      <c r="A52" s="23"/>
      <c r="B52" s="15"/>
      <c r="C52" s="11"/>
      <c r="D52" s="6"/>
      <c r="E52" s="121" t="s">
        <v>73</v>
      </c>
      <c r="F52" s="121">
        <v>80</v>
      </c>
      <c r="G52" s="117">
        <v>0.48</v>
      </c>
      <c r="H52" s="121">
        <f>0.1*F52/100</f>
        <v>0.08</v>
      </c>
      <c r="I52" s="121">
        <f>2.5*F52/100</f>
        <v>2</v>
      </c>
      <c r="J52" s="121">
        <f>14*F52/100</f>
        <v>11.2</v>
      </c>
      <c r="K52" s="119" t="s">
        <v>78</v>
      </c>
      <c r="L52" s="120">
        <v>10.095000000000001</v>
      </c>
    </row>
    <row r="53" spans="1:12" ht="15">
      <c r="A53" s="23"/>
      <c r="B53" s="15"/>
      <c r="C53" s="11"/>
      <c r="D53" s="6"/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4"/>
      <c r="B54" s="17"/>
      <c r="C54" s="8"/>
      <c r="D54" s="18" t="s">
        <v>32</v>
      </c>
      <c r="E54" s="9"/>
      <c r="F54" s="122">
        <f>SUM(F46:F52)</f>
        <v>890</v>
      </c>
      <c r="G54" s="128">
        <f>G46+G47+G48+G49+G50+G51+G52</f>
        <v>31.44</v>
      </c>
      <c r="H54" s="128">
        <f t="shared" ref="H54:J54" si="9">H46+H47+H48+H49+H50+H51+H52</f>
        <v>30.069999999999997</v>
      </c>
      <c r="I54" s="128">
        <f t="shared" si="9"/>
        <v>96.06</v>
      </c>
      <c r="J54" s="128">
        <f t="shared" si="9"/>
        <v>748.07</v>
      </c>
      <c r="K54" s="25"/>
      <c r="L54" s="144">
        <v>97.72</v>
      </c>
    </row>
    <row r="55" spans="1:12" ht="15.75" customHeight="1" thickBot="1">
      <c r="A55" s="29">
        <f>A37</f>
        <v>1</v>
      </c>
      <c r="B55" s="30">
        <f>B37</f>
        <v>3</v>
      </c>
      <c r="C55" s="148" t="s">
        <v>4</v>
      </c>
      <c r="D55" s="149"/>
      <c r="E55" s="31"/>
      <c r="F55" s="122"/>
      <c r="G55" s="128"/>
      <c r="H55" s="128"/>
      <c r="I55" s="128"/>
      <c r="J55" s="19"/>
      <c r="K55" s="25"/>
      <c r="L55" s="19"/>
    </row>
    <row r="56" spans="1:12" ht="15">
      <c r="A56" s="20">
        <v>1</v>
      </c>
      <c r="B56" s="21">
        <v>4</v>
      </c>
      <c r="C56" s="22" t="s">
        <v>20</v>
      </c>
      <c r="D56" s="5" t="s">
        <v>21</v>
      </c>
      <c r="E56" s="108"/>
      <c r="F56" s="102"/>
      <c r="G56" s="89"/>
      <c r="H56" s="89"/>
      <c r="I56" s="90"/>
      <c r="J56" s="91"/>
      <c r="K56" s="89"/>
      <c r="L56" s="69"/>
    </row>
    <row r="57" spans="1:12" ht="15">
      <c r="A57" s="23"/>
      <c r="B57" s="15"/>
      <c r="C57" s="11"/>
      <c r="D57" s="7" t="s">
        <v>22</v>
      </c>
      <c r="E57" s="58"/>
      <c r="F57" s="84"/>
      <c r="G57" s="94"/>
      <c r="H57" s="94"/>
      <c r="I57" s="95"/>
      <c r="J57" s="84"/>
      <c r="K57" s="75"/>
      <c r="L57" s="73"/>
    </row>
    <row r="58" spans="1:12" ht="15">
      <c r="A58" s="23"/>
      <c r="B58" s="15"/>
      <c r="C58" s="11"/>
      <c r="D58" s="7" t="s">
        <v>30</v>
      </c>
      <c r="E58" s="52"/>
      <c r="F58" s="84"/>
      <c r="G58" s="85"/>
      <c r="H58" s="85"/>
      <c r="I58" s="86"/>
      <c r="J58" s="84"/>
      <c r="K58" s="42"/>
      <c r="L58" s="87"/>
    </row>
    <row r="59" spans="1:12" ht="15">
      <c r="A59" s="23"/>
      <c r="B59" s="15"/>
      <c r="C59" s="11"/>
      <c r="D59" s="7" t="s">
        <v>31</v>
      </c>
      <c r="E59" s="60"/>
      <c r="F59" s="78"/>
      <c r="G59" s="76"/>
      <c r="H59" s="76"/>
      <c r="I59" s="77"/>
      <c r="J59" s="78"/>
      <c r="K59" s="42"/>
      <c r="L59" s="79"/>
    </row>
    <row r="60" spans="1:12" ht="15">
      <c r="A60" s="23"/>
      <c r="B60" s="15"/>
      <c r="C60" s="11"/>
      <c r="D60" s="7" t="s">
        <v>23</v>
      </c>
      <c r="E60" s="52"/>
      <c r="F60" s="41"/>
      <c r="G60" s="53"/>
      <c r="H60" s="53"/>
      <c r="I60" s="54"/>
      <c r="J60" s="41"/>
      <c r="K60" s="42"/>
      <c r="L60" s="41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.75" thickBot="1">
      <c r="A62" s="24"/>
      <c r="B62" s="17"/>
      <c r="C62" s="8"/>
      <c r="D62" s="18"/>
      <c r="E62" s="9"/>
      <c r="F62" s="19"/>
      <c r="G62" s="19"/>
      <c r="H62" s="19"/>
      <c r="I62" s="19"/>
      <c r="J62" s="19"/>
      <c r="K62" s="25"/>
      <c r="L62" s="19"/>
    </row>
    <row r="63" spans="1:12" ht="15">
      <c r="A63" s="26">
        <f>A56</f>
        <v>1</v>
      </c>
      <c r="B63" s="13">
        <f>B56</f>
        <v>4</v>
      </c>
      <c r="C63" s="10" t="s">
        <v>24</v>
      </c>
      <c r="D63" s="7" t="s">
        <v>25</v>
      </c>
      <c r="E63" s="49"/>
      <c r="F63" s="38"/>
      <c r="G63" s="50"/>
      <c r="H63" s="50"/>
      <c r="I63" s="51"/>
      <c r="J63" s="38"/>
      <c r="K63" s="55"/>
      <c r="L63" s="38"/>
    </row>
    <row r="64" spans="1:12" ht="15">
      <c r="A64" s="23"/>
      <c r="B64" s="15"/>
      <c r="C64" s="11"/>
      <c r="D64" s="7" t="s">
        <v>26</v>
      </c>
      <c r="E64" s="137" t="s">
        <v>79</v>
      </c>
      <c r="F64" s="138" t="s">
        <v>64</v>
      </c>
      <c r="G64" s="117">
        <v>2.0299999999999998</v>
      </c>
      <c r="H64" s="117">
        <v>5.9</v>
      </c>
      <c r="I64" s="117">
        <v>10.39</v>
      </c>
      <c r="J64" s="117">
        <v>106.71</v>
      </c>
      <c r="K64" s="118" t="s">
        <v>83</v>
      </c>
      <c r="L64" s="120">
        <v>10.32</v>
      </c>
    </row>
    <row r="65" spans="1:12" ht="15">
      <c r="A65" s="23"/>
      <c r="B65" s="15"/>
      <c r="C65" s="11"/>
      <c r="D65" s="7" t="s">
        <v>27</v>
      </c>
      <c r="E65" s="121" t="s">
        <v>80</v>
      </c>
      <c r="F65" s="139">
        <v>300</v>
      </c>
      <c r="G65" s="117">
        <v>25.85</v>
      </c>
      <c r="H65" s="117">
        <v>20.23</v>
      </c>
      <c r="I65" s="117">
        <v>39.74</v>
      </c>
      <c r="J65" s="117">
        <v>467.5</v>
      </c>
      <c r="K65" s="118" t="s">
        <v>84</v>
      </c>
      <c r="L65" s="120">
        <v>48.21</v>
      </c>
    </row>
    <row r="66" spans="1:12" ht="15">
      <c r="A66" s="23"/>
      <c r="B66" s="15"/>
      <c r="C66" s="11"/>
      <c r="D66" s="7" t="s">
        <v>28</v>
      </c>
      <c r="E66" s="111"/>
      <c r="F66" s="111"/>
      <c r="G66" s="117"/>
      <c r="H66" s="117"/>
      <c r="I66" s="117"/>
      <c r="J66" s="117"/>
      <c r="K66" s="119"/>
      <c r="L66" s="120"/>
    </row>
    <row r="67" spans="1:12" ht="15">
      <c r="A67" s="23"/>
      <c r="B67" s="15"/>
      <c r="C67" s="11"/>
      <c r="D67" s="7" t="s">
        <v>29</v>
      </c>
      <c r="E67" s="111" t="s">
        <v>82</v>
      </c>
      <c r="F67" s="111">
        <v>200</v>
      </c>
      <c r="G67" s="117">
        <v>1</v>
      </c>
      <c r="H67" s="117">
        <v>0.2</v>
      </c>
      <c r="I67" s="117">
        <v>20.2</v>
      </c>
      <c r="J67" s="117">
        <v>92</v>
      </c>
      <c r="K67" s="118" t="s">
        <v>86</v>
      </c>
      <c r="L67" s="140">
        <v>15.6</v>
      </c>
    </row>
    <row r="68" spans="1:12" ht="15">
      <c r="A68" s="23"/>
      <c r="B68" s="15"/>
      <c r="C68" s="11"/>
      <c r="D68" s="7" t="s">
        <v>30</v>
      </c>
      <c r="E68" s="111" t="s">
        <v>39</v>
      </c>
      <c r="F68" s="111">
        <v>30</v>
      </c>
      <c r="G68" s="121">
        <v>1.54</v>
      </c>
      <c r="H68" s="121">
        <v>5.4</v>
      </c>
      <c r="I68" s="121">
        <v>9.9600000000000009</v>
      </c>
      <c r="J68" s="121">
        <v>52.4</v>
      </c>
      <c r="K68" s="118" t="s">
        <v>57</v>
      </c>
      <c r="L68" s="120">
        <v>2.9699999999999998</v>
      </c>
    </row>
    <row r="69" spans="1:12" ht="15">
      <c r="A69" s="23"/>
      <c r="B69" s="15"/>
      <c r="C69" s="11"/>
      <c r="D69" s="7" t="s">
        <v>31</v>
      </c>
      <c r="E69" s="111" t="s">
        <v>49</v>
      </c>
      <c r="F69" s="111">
        <v>30</v>
      </c>
      <c r="G69" s="121">
        <v>1.32</v>
      </c>
      <c r="H69" s="121">
        <v>0.24</v>
      </c>
      <c r="I69" s="121">
        <v>6.84</v>
      </c>
      <c r="J69" s="121">
        <v>36.200000000000003</v>
      </c>
      <c r="K69" s="118" t="s">
        <v>58</v>
      </c>
      <c r="L69" s="120">
        <v>3.915</v>
      </c>
    </row>
    <row r="70" spans="1:12" ht="15">
      <c r="A70" s="23"/>
      <c r="B70" s="15"/>
      <c r="C70" s="11"/>
      <c r="D70" s="6"/>
      <c r="E70" s="111" t="s">
        <v>81</v>
      </c>
      <c r="F70" s="111">
        <v>80</v>
      </c>
      <c r="G70" s="117">
        <v>0.85499999999999998</v>
      </c>
      <c r="H70" s="117">
        <v>3.05</v>
      </c>
      <c r="I70" s="117">
        <v>5.01</v>
      </c>
      <c r="J70" s="117">
        <v>50.91</v>
      </c>
      <c r="K70" s="119" t="s">
        <v>85</v>
      </c>
      <c r="L70" s="120">
        <v>15.600000000000001</v>
      </c>
    </row>
    <row r="71" spans="1:12" ht="15">
      <c r="A71" s="23"/>
      <c r="B71" s="15"/>
      <c r="C71" s="11"/>
      <c r="D71" s="6"/>
      <c r="E71" s="141"/>
      <c r="F71" s="130"/>
      <c r="G71" s="130"/>
      <c r="H71" s="130"/>
      <c r="I71" s="130"/>
      <c r="J71" s="130"/>
      <c r="K71" s="131"/>
      <c r="L71" s="130"/>
    </row>
    <row r="72" spans="1:12" ht="15">
      <c r="A72" s="24"/>
      <c r="B72" s="17"/>
      <c r="C72" s="8"/>
      <c r="D72" s="18" t="s">
        <v>32</v>
      </c>
      <c r="E72" s="142"/>
      <c r="F72" s="114">
        <v>895</v>
      </c>
      <c r="G72" s="143">
        <v>32.6</v>
      </c>
      <c r="H72" s="114">
        <v>35.020000000000003</v>
      </c>
      <c r="I72" s="143">
        <v>92.14</v>
      </c>
      <c r="J72" s="114">
        <v>805.72</v>
      </c>
      <c r="K72" s="115"/>
      <c r="L72" s="114">
        <v>96.62</v>
      </c>
    </row>
    <row r="73" spans="1:12" ht="15.75" customHeight="1" thickBot="1">
      <c r="A73" s="29">
        <f>A56</f>
        <v>1</v>
      </c>
      <c r="B73" s="30">
        <f>B56</f>
        <v>4</v>
      </c>
      <c r="C73" s="148" t="s">
        <v>4</v>
      </c>
      <c r="D73" s="149"/>
      <c r="E73" s="31"/>
      <c r="F73" s="32"/>
      <c r="G73" s="32"/>
      <c r="H73" s="32"/>
      <c r="I73" s="32"/>
      <c r="J73" s="32"/>
      <c r="K73" s="32"/>
      <c r="L73" s="32"/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49"/>
      <c r="F74" s="65"/>
      <c r="G74" s="65"/>
      <c r="H74" s="65"/>
      <c r="I74" s="67"/>
      <c r="J74" s="68"/>
      <c r="K74" s="65"/>
      <c r="L74" s="69"/>
    </row>
    <row r="75" spans="1:12" ht="15">
      <c r="A75" s="23"/>
      <c r="B75" s="15"/>
      <c r="C75" s="11"/>
      <c r="D75" s="7" t="s">
        <v>22</v>
      </c>
      <c r="E75" s="52"/>
      <c r="F75" s="83"/>
      <c r="G75" s="70"/>
      <c r="H75" s="70"/>
      <c r="I75" s="71"/>
      <c r="J75" s="66"/>
      <c r="K75" s="72"/>
      <c r="L75" s="41"/>
    </row>
    <row r="76" spans="1:12" ht="15">
      <c r="A76" s="23"/>
      <c r="B76" s="15"/>
      <c r="C76" s="11"/>
      <c r="D76" s="7"/>
      <c r="E76" s="52"/>
      <c r="F76" s="70"/>
      <c r="G76" s="70"/>
      <c r="H76" s="70"/>
      <c r="I76" s="71"/>
      <c r="J76" s="66"/>
      <c r="K76" s="97"/>
      <c r="L76" s="41"/>
    </row>
    <row r="77" spans="1:12" ht="15">
      <c r="A77" s="23"/>
      <c r="B77" s="15"/>
      <c r="C77" s="11"/>
      <c r="D77" s="7" t="s">
        <v>31</v>
      </c>
      <c r="E77" s="60"/>
      <c r="F77" s="78"/>
      <c r="G77" s="76"/>
      <c r="H77" s="76"/>
      <c r="I77" s="77"/>
      <c r="J77" s="78"/>
      <c r="K77" s="42"/>
      <c r="L77" s="79"/>
    </row>
    <row r="78" spans="1:12" ht="15">
      <c r="A78" s="23"/>
      <c r="B78" s="15"/>
      <c r="C78" s="11"/>
      <c r="D78" s="7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7" t="s">
        <v>23</v>
      </c>
      <c r="E79" s="52"/>
      <c r="F79" s="41"/>
      <c r="G79" s="53"/>
      <c r="H79" s="53"/>
      <c r="I79" s="54"/>
      <c r="J79" s="41"/>
      <c r="K79" s="42"/>
      <c r="L79" s="56"/>
    </row>
    <row r="80" spans="1:12" ht="1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>
      <c r="A81" s="24"/>
      <c r="B81" s="17"/>
      <c r="C81" s="8"/>
      <c r="D81" s="18" t="s">
        <v>32</v>
      </c>
      <c r="E81" s="9"/>
      <c r="F81" s="19"/>
      <c r="G81" s="19"/>
      <c r="H81" s="19"/>
      <c r="I81" s="19"/>
      <c r="J81" s="19"/>
      <c r="K81" s="25"/>
      <c r="L81" s="19"/>
    </row>
    <row r="82" spans="1:12" ht="15">
      <c r="A82" s="26">
        <f>A74</f>
        <v>1</v>
      </c>
      <c r="B82" s="13">
        <f>B74</f>
        <v>5</v>
      </c>
      <c r="C82" s="10" t="s">
        <v>24</v>
      </c>
      <c r="D82" s="7" t="s">
        <v>25</v>
      </c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3"/>
      <c r="B83" s="15"/>
      <c r="C83" s="11"/>
      <c r="D83" s="7" t="s">
        <v>26</v>
      </c>
      <c r="E83" s="111" t="s">
        <v>87</v>
      </c>
      <c r="F83" s="111">
        <v>250</v>
      </c>
      <c r="G83" s="117">
        <v>2.12</v>
      </c>
      <c r="H83" s="117">
        <v>2.85</v>
      </c>
      <c r="I83" s="117">
        <v>17.309999999999999</v>
      </c>
      <c r="J83" s="117">
        <v>104.33</v>
      </c>
      <c r="K83" s="133" t="s">
        <v>91</v>
      </c>
      <c r="L83" s="120">
        <v>6.7949999999999999</v>
      </c>
    </row>
    <row r="84" spans="1:12" ht="15">
      <c r="A84" s="23"/>
      <c r="B84" s="15"/>
      <c r="C84" s="11"/>
      <c r="D84" s="7" t="s">
        <v>27</v>
      </c>
      <c r="E84" s="137" t="s">
        <v>88</v>
      </c>
      <c r="F84" s="138" t="s">
        <v>89</v>
      </c>
      <c r="G84" s="156">
        <v>17.739999999999998</v>
      </c>
      <c r="H84" s="156">
        <v>8.1300000000000008</v>
      </c>
      <c r="I84" s="156">
        <v>13.32</v>
      </c>
      <c r="J84" s="156">
        <v>198.68</v>
      </c>
      <c r="K84" s="118" t="s">
        <v>92</v>
      </c>
      <c r="L84" s="120">
        <v>45.884999999999998</v>
      </c>
    </row>
    <row r="85" spans="1:12" ht="15">
      <c r="A85" s="23"/>
      <c r="B85" s="15"/>
      <c r="C85" s="11"/>
      <c r="D85" s="7" t="s">
        <v>28</v>
      </c>
      <c r="E85" s="111" t="s">
        <v>90</v>
      </c>
      <c r="F85" s="111">
        <v>150</v>
      </c>
      <c r="G85" s="117">
        <v>8.74</v>
      </c>
      <c r="H85" s="117">
        <v>6.12</v>
      </c>
      <c r="I85" s="117">
        <v>42.92</v>
      </c>
      <c r="J85" s="117">
        <v>266.18</v>
      </c>
      <c r="K85" s="118" t="s">
        <v>93</v>
      </c>
      <c r="L85" s="120">
        <v>10.08</v>
      </c>
    </row>
    <row r="86" spans="1:12" ht="15">
      <c r="A86" s="23"/>
      <c r="B86" s="15"/>
      <c r="C86" s="11"/>
      <c r="D86" s="7" t="s">
        <v>29</v>
      </c>
      <c r="E86" s="111" t="s">
        <v>51</v>
      </c>
      <c r="F86" s="111">
        <v>200</v>
      </c>
      <c r="G86" s="117">
        <v>0.44</v>
      </c>
      <c r="H86" s="117">
        <v>0</v>
      </c>
      <c r="I86" s="117">
        <v>31.76</v>
      </c>
      <c r="J86" s="117">
        <v>126.4</v>
      </c>
      <c r="K86" s="118" t="s">
        <v>94</v>
      </c>
      <c r="L86" s="120">
        <v>5.3249999999999993</v>
      </c>
    </row>
    <row r="87" spans="1:12" ht="15">
      <c r="A87" s="23"/>
      <c r="B87" s="15"/>
      <c r="C87" s="11"/>
      <c r="D87" s="7" t="s">
        <v>30</v>
      </c>
      <c r="E87" s="111" t="s">
        <v>39</v>
      </c>
      <c r="F87" s="111">
        <v>30</v>
      </c>
      <c r="G87" s="121">
        <v>1.54</v>
      </c>
      <c r="H87" s="121">
        <v>5.4</v>
      </c>
      <c r="I87" s="121">
        <v>9.9600000000000009</v>
      </c>
      <c r="J87" s="121">
        <v>52.4</v>
      </c>
      <c r="K87" s="118" t="s">
        <v>57</v>
      </c>
      <c r="L87" s="120">
        <v>2.9699999999999998</v>
      </c>
    </row>
    <row r="88" spans="1:12" ht="15">
      <c r="A88" s="23"/>
      <c r="B88" s="15"/>
      <c r="C88" s="11"/>
      <c r="D88" s="7" t="s">
        <v>31</v>
      </c>
      <c r="E88" s="111" t="s">
        <v>49</v>
      </c>
      <c r="F88" s="111">
        <v>30</v>
      </c>
      <c r="G88" s="121">
        <v>1.32</v>
      </c>
      <c r="H88" s="121">
        <v>0.24</v>
      </c>
      <c r="I88" s="121">
        <v>6.84</v>
      </c>
      <c r="J88" s="121">
        <v>36.200000000000003</v>
      </c>
      <c r="K88" s="118" t="s">
        <v>58</v>
      </c>
      <c r="L88" s="120">
        <v>3.915</v>
      </c>
    </row>
    <row r="89" spans="1:12" ht="15">
      <c r="A89" s="23"/>
      <c r="B89" s="15"/>
      <c r="C89" s="11"/>
      <c r="D89" s="6"/>
      <c r="E89" s="113" t="s">
        <v>95</v>
      </c>
      <c r="F89" s="113">
        <v>60</v>
      </c>
      <c r="G89" s="157">
        <v>2.2999999999999998</v>
      </c>
      <c r="H89" s="157">
        <v>7.1</v>
      </c>
      <c r="I89" s="157">
        <v>9.3000000000000007</v>
      </c>
      <c r="J89" s="157">
        <v>110</v>
      </c>
      <c r="K89" s="118" t="s">
        <v>96</v>
      </c>
      <c r="L89" s="120">
        <v>11.97</v>
      </c>
    </row>
    <row r="90" spans="1:12" ht="15">
      <c r="A90" s="23"/>
      <c r="B90" s="15"/>
      <c r="C90" s="11"/>
      <c r="D90" s="6"/>
      <c r="E90" s="141"/>
      <c r="F90" s="130"/>
      <c r="G90" s="130"/>
      <c r="H90" s="130"/>
      <c r="I90" s="130"/>
      <c r="J90" s="130"/>
      <c r="K90" s="131"/>
      <c r="L90" s="130"/>
    </row>
    <row r="91" spans="1:12" ht="15">
      <c r="A91" s="24"/>
      <c r="B91" s="17"/>
      <c r="C91" s="8"/>
      <c r="D91" s="18" t="s">
        <v>32</v>
      </c>
      <c r="E91" s="142"/>
      <c r="F91" s="153">
        <v>815</v>
      </c>
      <c r="G91" s="153">
        <v>34.200000000000003</v>
      </c>
      <c r="H91" s="153">
        <v>29.84</v>
      </c>
      <c r="I91" s="153">
        <v>131.41</v>
      </c>
      <c r="J91" s="153">
        <v>894.19</v>
      </c>
      <c r="K91" s="154"/>
      <c r="L91" s="152">
        <v>86.940000000000012</v>
      </c>
    </row>
    <row r="92" spans="1:12" ht="15.75" customHeight="1" thickBot="1">
      <c r="A92" s="29">
        <f>A74</f>
        <v>1</v>
      </c>
      <c r="B92" s="30">
        <f>B74</f>
        <v>5</v>
      </c>
      <c r="C92" s="148" t="s">
        <v>4</v>
      </c>
      <c r="D92" s="149"/>
      <c r="E92" s="31"/>
      <c r="F92" s="32"/>
      <c r="G92" s="32"/>
      <c r="H92" s="32"/>
      <c r="I92" s="32"/>
      <c r="J92" s="32"/>
      <c r="K92" s="32"/>
      <c r="L92" s="32"/>
    </row>
    <row r="93" spans="1:12" ht="15">
      <c r="A93" s="20">
        <v>2</v>
      </c>
      <c r="B93" s="21">
        <v>1</v>
      </c>
      <c r="C93" s="22" t="s">
        <v>20</v>
      </c>
      <c r="D93" s="5" t="s">
        <v>21</v>
      </c>
      <c r="E93" s="49"/>
      <c r="F93" s="68"/>
      <c r="G93" s="68"/>
      <c r="H93" s="68"/>
      <c r="I93" s="96"/>
      <c r="J93" s="68"/>
      <c r="K93" s="81"/>
      <c r="L93" s="38"/>
    </row>
    <row r="94" spans="1:12" ht="15">
      <c r="A94" s="23"/>
      <c r="B94" s="15"/>
      <c r="C94" s="11"/>
      <c r="D94" s="7" t="s">
        <v>22</v>
      </c>
      <c r="E94" s="52"/>
      <c r="F94" s="83"/>
      <c r="G94" s="70"/>
      <c r="H94" s="70"/>
      <c r="I94" s="71"/>
      <c r="J94" s="66"/>
      <c r="K94" s="72"/>
      <c r="L94" s="41"/>
    </row>
    <row r="95" spans="1:12" ht="15">
      <c r="A95" s="23"/>
      <c r="B95" s="15"/>
      <c r="C95" s="11"/>
      <c r="D95" s="7" t="s">
        <v>30</v>
      </c>
      <c r="E95" s="52"/>
      <c r="F95" s="84"/>
      <c r="G95" s="85"/>
      <c r="H95" s="85"/>
      <c r="I95" s="86"/>
      <c r="J95" s="84"/>
      <c r="K95" s="42"/>
      <c r="L95" s="87"/>
    </row>
    <row r="96" spans="1:12" ht="15">
      <c r="A96" s="23"/>
      <c r="B96" s="15"/>
      <c r="C96" s="11"/>
      <c r="D96" s="7" t="s">
        <v>31</v>
      </c>
      <c r="E96" s="60"/>
      <c r="F96" s="78"/>
      <c r="G96" s="76"/>
      <c r="H96" s="76"/>
      <c r="I96" s="77"/>
      <c r="J96" s="78"/>
      <c r="K96" s="42"/>
      <c r="L96" s="79"/>
    </row>
    <row r="97" spans="1:12" ht="15">
      <c r="A97" s="23"/>
      <c r="B97" s="15"/>
      <c r="C97" s="11"/>
      <c r="D97" s="7"/>
      <c r="E97" s="52"/>
      <c r="F97" s="41"/>
      <c r="G97" s="76"/>
      <c r="H97" s="76"/>
      <c r="I97" s="77"/>
      <c r="J97" s="78"/>
      <c r="K97" s="42"/>
      <c r="L97" s="41"/>
    </row>
    <row r="98" spans="1:12" ht="15">
      <c r="A98" s="23"/>
      <c r="B98" s="15"/>
      <c r="C98" s="11"/>
      <c r="D98" s="7" t="s">
        <v>23</v>
      </c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">
      <c r="A100" s="26">
        <f>A93</f>
        <v>2</v>
      </c>
      <c r="B100" s="13">
        <f>B93</f>
        <v>1</v>
      </c>
      <c r="C100" s="10" t="s">
        <v>24</v>
      </c>
      <c r="D100" s="7" t="s">
        <v>25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>
      <c r="A101" s="23"/>
      <c r="B101" s="15"/>
      <c r="C101" s="11"/>
      <c r="D101" s="7" t="s">
        <v>26</v>
      </c>
      <c r="E101" s="137" t="s">
        <v>79</v>
      </c>
      <c r="F101" s="138" t="s">
        <v>64</v>
      </c>
      <c r="G101" s="117">
        <v>2.0299999999999998</v>
      </c>
      <c r="H101" s="117">
        <v>5.9</v>
      </c>
      <c r="I101" s="117">
        <v>10.39</v>
      </c>
      <c r="J101" s="117">
        <v>106.71</v>
      </c>
      <c r="K101" s="118" t="s">
        <v>83</v>
      </c>
      <c r="L101" s="120">
        <v>10.32</v>
      </c>
    </row>
    <row r="102" spans="1:12" ht="15">
      <c r="A102" s="23"/>
      <c r="B102" s="15"/>
      <c r="C102" s="11"/>
      <c r="D102" s="7" t="s">
        <v>27</v>
      </c>
      <c r="E102" s="134" t="s">
        <v>97</v>
      </c>
      <c r="F102" s="116">
        <v>100</v>
      </c>
      <c r="G102" s="117">
        <v>17.52</v>
      </c>
      <c r="H102" s="117">
        <v>21.13</v>
      </c>
      <c r="I102" s="117">
        <v>5.51</v>
      </c>
      <c r="J102" s="117">
        <v>306.05</v>
      </c>
      <c r="K102" s="118" t="s">
        <v>98</v>
      </c>
      <c r="L102" s="120">
        <v>77.715000000000003</v>
      </c>
    </row>
    <row r="103" spans="1:12" ht="15">
      <c r="A103" s="23"/>
      <c r="B103" s="15"/>
      <c r="C103" s="11"/>
      <c r="D103" s="7" t="s">
        <v>28</v>
      </c>
      <c r="E103" s="111" t="s">
        <v>48</v>
      </c>
      <c r="F103" s="111">
        <v>150</v>
      </c>
      <c r="G103" s="121">
        <v>5.3464</v>
      </c>
      <c r="H103" s="121">
        <v>4.4035000000000002</v>
      </c>
      <c r="I103" s="121">
        <v>35.616</v>
      </c>
      <c r="J103" s="121">
        <v>206.90299999999999</v>
      </c>
      <c r="K103" s="119" t="s">
        <v>55</v>
      </c>
      <c r="L103" s="120">
        <v>8.1750000000000007</v>
      </c>
    </row>
    <row r="104" spans="1:12" ht="15">
      <c r="A104" s="23"/>
      <c r="B104" s="15"/>
      <c r="C104" s="11"/>
      <c r="D104" s="7" t="s">
        <v>29</v>
      </c>
      <c r="E104" s="111" t="s">
        <v>51</v>
      </c>
      <c r="F104" s="111">
        <v>200</v>
      </c>
      <c r="G104" s="117">
        <v>0.44</v>
      </c>
      <c r="H104" s="117">
        <v>0</v>
      </c>
      <c r="I104" s="117">
        <v>31.76</v>
      </c>
      <c r="J104" s="117">
        <v>126.4</v>
      </c>
      <c r="K104" s="118" t="s">
        <v>94</v>
      </c>
      <c r="L104" s="120">
        <v>8.8049999999999997</v>
      </c>
    </row>
    <row r="105" spans="1:12" ht="15">
      <c r="A105" s="23"/>
      <c r="B105" s="15"/>
      <c r="C105" s="11"/>
      <c r="D105" s="7" t="s">
        <v>30</v>
      </c>
      <c r="E105" s="111" t="s">
        <v>39</v>
      </c>
      <c r="F105" s="111">
        <v>30</v>
      </c>
      <c r="G105" s="121">
        <v>1.54</v>
      </c>
      <c r="H105" s="121">
        <v>5.4</v>
      </c>
      <c r="I105" s="121">
        <v>9.9600000000000009</v>
      </c>
      <c r="J105" s="121">
        <v>52.4</v>
      </c>
      <c r="K105" s="118" t="s">
        <v>57</v>
      </c>
      <c r="L105" s="120">
        <v>2.9699999999999998</v>
      </c>
    </row>
    <row r="106" spans="1:12" ht="15">
      <c r="A106" s="23"/>
      <c r="B106" s="15"/>
      <c r="C106" s="11"/>
      <c r="D106" s="7" t="s">
        <v>31</v>
      </c>
      <c r="E106" s="111" t="s">
        <v>49</v>
      </c>
      <c r="F106" s="111">
        <v>30</v>
      </c>
      <c r="G106" s="121">
        <v>1.32</v>
      </c>
      <c r="H106" s="121">
        <v>0.24</v>
      </c>
      <c r="I106" s="121">
        <v>6.84</v>
      </c>
      <c r="J106" s="121">
        <v>36.200000000000003</v>
      </c>
      <c r="K106" s="118" t="s">
        <v>58</v>
      </c>
      <c r="L106" s="120">
        <v>3.915</v>
      </c>
    </row>
    <row r="107" spans="1:12" ht="15">
      <c r="A107" s="23"/>
      <c r="B107" s="15"/>
      <c r="C107" s="11"/>
      <c r="D107" s="6"/>
      <c r="E107" s="111" t="s">
        <v>63</v>
      </c>
      <c r="F107" s="116">
        <v>60</v>
      </c>
      <c r="G107" s="121">
        <f>1.14/60*50</f>
        <v>0.95</v>
      </c>
      <c r="H107" s="121">
        <f>5.34/60*50</f>
        <v>4.45</v>
      </c>
      <c r="I107" s="121">
        <f>4.62/60*50</f>
        <v>3.85</v>
      </c>
      <c r="J107" s="121">
        <f>71.4/60*50</f>
        <v>59.500000000000007</v>
      </c>
      <c r="K107" s="119" t="s">
        <v>69</v>
      </c>
      <c r="L107" s="129">
        <v>8.8049999999999997</v>
      </c>
    </row>
    <row r="108" spans="1:12" ht="15">
      <c r="A108" s="23"/>
      <c r="B108" s="15"/>
      <c r="C108" s="11"/>
      <c r="D108" s="6"/>
      <c r="E108" s="141"/>
      <c r="F108" s="130"/>
      <c r="G108" s="130"/>
      <c r="H108" s="130"/>
      <c r="I108" s="130"/>
      <c r="J108" s="130"/>
      <c r="K108" s="131"/>
      <c r="L108" s="130"/>
    </row>
    <row r="109" spans="1:12" ht="15">
      <c r="A109" s="24"/>
      <c r="B109" s="17"/>
      <c r="C109" s="8"/>
      <c r="D109" s="18" t="s">
        <v>32</v>
      </c>
      <c r="E109" s="142"/>
      <c r="F109" s="151">
        <v>815</v>
      </c>
      <c r="G109" s="143">
        <v>29.15</v>
      </c>
      <c r="H109" s="143">
        <v>41.52</v>
      </c>
      <c r="I109" s="143">
        <v>103.93</v>
      </c>
      <c r="J109" s="143">
        <v>894.16</v>
      </c>
      <c r="K109" s="143">
        <v>1003.99</v>
      </c>
      <c r="L109" s="120">
        <v>75.015000000000001</v>
      </c>
    </row>
    <row r="110" spans="1:12" ht="15.75" thickBot="1">
      <c r="A110" s="29">
        <f>A93</f>
        <v>2</v>
      </c>
      <c r="B110" s="30">
        <f>B93</f>
        <v>1</v>
      </c>
      <c r="C110" s="148" t="s">
        <v>4</v>
      </c>
      <c r="D110" s="149"/>
      <c r="E110" s="31"/>
      <c r="F110" s="32"/>
      <c r="G110" s="32"/>
      <c r="H110" s="32"/>
      <c r="I110" s="32"/>
      <c r="J110" s="32"/>
      <c r="K110" s="32"/>
      <c r="L110" s="32"/>
    </row>
    <row r="111" spans="1:12" ht="15">
      <c r="A111" s="14">
        <v>2</v>
      </c>
      <c r="B111" s="15">
        <v>2</v>
      </c>
      <c r="C111" s="22" t="s">
        <v>20</v>
      </c>
      <c r="D111" s="5" t="s">
        <v>21</v>
      </c>
      <c r="E111" s="49"/>
      <c r="F111" s="65"/>
      <c r="G111" s="65"/>
      <c r="H111" s="65"/>
      <c r="I111" s="67"/>
      <c r="J111" s="68"/>
      <c r="K111" s="65"/>
      <c r="L111" s="38"/>
    </row>
    <row r="112" spans="1:12" ht="15">
      <c r="A112" s="14"/>
      <c r="B112" s="15"/>
      <c r="C112" s="11"/>
      <c r="D112" s="7" t="s">
        <v>22</v>
      </c>
      <c r="E112" s="52"/>
      <c r="F112" s="66"/>
      <c r="G112" s="70"/>
      <c r="H112" s="70"/>
      <c r="I112" s="71"/>
      <c r="J112" s="66"/>
      <c r="K112" s="72"/>
      <c r="L112" s="41"/>
    </row>
    <row r="113" spans="1:12" ht="15">
      <c r="A113" s="14"/>
      <c r="B113" s="15"/>
      <c r="C113" s="11"/>
      <c r="D113" s="7" t="s">
        <v>30</v>
      </c>
      <c r="E113" s="52"/>
      <c r="F113" s="84"/>
      <c r="G113" s="85"/>
      <c r="H113" s="85"/>
      <c r="I113" s="86"/>
      <c r="J113" s="84"/>
      <c r="K113" s="42"/>
      <c r="L113" s="87"/>
    </row>
    <row r="114" spans="1:12" ht="15">
      <c r="A114" s="14"/>
      <c r="B114" s="15"/>
      <c r="C114" s="11"/>
      <c r="D114" s="7" t="s">
        <v>31</v>
      </c>
      <c r="E114" s="60"/>
      <c r="F114" s="78"/>
      <c r="G114" s="76"/>
      <c r="H114" s="76"/>
      <c r="I114" s="77"/>
      <c r="J114" s="78"/>
      <c r="K114" s="42"/>
      <c r="L114" s="79"/>
    </row>
    <row r="115" spans="1:12" ht="15">
      <c r="A115" s="14"/>
      <c r="B115" s="15"/>
      <c r="C115" s="11"/>
      <c r="D115" s="6"/>
      <c r="E115" s="52"/>
      <c r="F115" s="41"/>
      <c r="G115" s="76"/>
      <c r="H115" s="76"/>
      <c r="I115" s="77"/>
      <c r="J115" s="78"/>
      <c r="K115" s="42"/>
      <c r="L115" s="41"/>
    </row>
    <row r="116" spans="1:12" ht="15">
      <c r="A116" s="14"/>
      <c r="B116" s="15"/>
      <c r="C116" s="11"/>
      <c r="D116" s="7" t="s">
        <v>23</v>
      </c>
      <c r="E116" s="40"/>
      <c r="F116" s="41"/>
      <c r="G116" s="41"/>
      <c r="H116" s="41"/>
      <c r="I116" s="41"/>
      <c r="J116" s="41"/>
      <c r="K116" s="42"/>
      <c r="L116" s="41"/>
    </row>
    <row r="117" spans="1:12" ht="15.75" thickBot="1">
      <c r="A117" s="16"/>
      <c r="B117" s="17"/>
      <c r="C117" s="8"/>
      <c r="D117" s="18" t="s">
        <v>32</v>
      </c>
      <c r="E117" s="9"/>
      <c r="F117" s="19"/>
      <c r="G117" s="19"/>
      <c r="H117" s="19"/>
      <c r="I117" s="19"/>
      <c r="J117" s="19"/>
      <c r="K117" s="25"/>
      <c r="L117" s="19"/>
    </row>
    <row r="118" spans="1:12" ht="15">
      <c r="A118" s="13">
        <f>A111</f>
        <v>2</v>
      </c>
      <c r="B118" s="13">
        <f>B111</f>
        <v>2</v>
      </c>
      <c r="C118" s="10" t="s">
        <v>24</v>
      </c>
      <c r="D118" s="7" t="s">
        <v>25</v>
      </c>
      <c r="E118" s="49"/>
      <c r="F118" s="41"/>
      <c r="G118" s="41"/>
      <c r="H118" s="41"/>
      <c r="I118" s="41"/>
      <c r="J118" s="41"/>
      <c r="K118" s="42"/>
      <c r="L118" s="41"/>
    </row>
    <row r="119" spans="1:12" ht="15">
      <c r="A119" s="14"/>
      <c r="B119" s="15"/>
      <c r="C119" s="11"/>
      <c r="D119" s="7" t="s">
        <v>26</v>
      </c>
      <c r="E119" s="111" t="s">
        <v>45</v>
      </c>
      <c r="F119" s="111">
        <v>250</v>
      </c>
      <c r="G119" s="117">
        <v>5.97</v>
      </c>
      <c r="H119" s="117">
        <v>5.52</v>
      </c>
      <c r="I119" s="117">
        <v>20.14</v>
      </c>
      <c r="J119" s="117">
        <v>155.66999999999999</v>
      </c>
      <c r="K119" s="118" t="s">
        <v>53</v>
      </c>
      <c r="L119" s="155">
        <v>6.4350000000000005</v>
      </c>
    </row>
    <row r="120" spans="1:12" ht="15">
      <c r="A120" s="14"/>
      <c r="B120" s="15"/>
      <c r="C120" s="11"/>
      <c r="D120" s="7" t="s">
        <v>27</v>
      </c>
      <c r="E120" s="111" t="s">
        <v>99</v>
      </c>
      <c r="F120" s="116">
        <v>120</v>
      </c>
      <c r="G120" s="117">
        <v>13.87</v>
      </c>
      <c r="H120" s="117">
        <v>7.78</v>
      </c>
      <c r="I120" s="117">
        <v>5.95</v>
      </c>
      <c r="J120" s="117">
        <v>149.37</v>
      </c>
      <c r="K120" s="119" t="s">
        <v>102</v>
      </c>
      <c r="L120" s="155">
        <v>26.759999999999998</v>
      </c>
    </row>
    <row r="121" spans="1:12" ht="15">
      <c r="A121" s="14"/>
      <c r="B121" s="15"/>
      <c r="C121" s="11"/>
      <c r="D121" s="7" t="s">
        <v>28</v>
      </c>
      <c r="E121" s="112" t="s">
        <v>100</v>
      </c>
      <c r="F121" s="112">
        <v>150</v>
      </c>
      <c r="G121" s="117">
        <v>3.27</v>
      </c>
      <c r="H121" s="117">
        <v>5.1100000000000003</v>
      </c>
      <c r="I121" s="117">
        <v>22.1</v>
      </c>
      <c r="J121" s="117">
        <v>147.57</v>
      </c>
      <c r="K121" s="119" t="s">
        <v>103</v>
      </c>
      <c r="L121" s="155">
        <v>14.879999999999999</v>
      </c>
    </row>
    <row r="122" spans="1:12" ht="15">
      <c r="A122" s="14"/>
      <c r="B122" s="15"/>
      <c r="C122" s="11"/>
      <c r="D122" s="7" t="s">
        <v>29</v>
      </c>
      <c r="E122" s="134" t="s">
        <v>38</v>
      </c>
      <c r="F122" s="135">
        <v>200</v>
      </c>
      <c r="G122" s="121">
        <v>0.1</v>
      </c>
      <c r="H122" s="121">
        <v>0</v>
      </c>
      <c r="I122" s="121">
        <v>14.97</v>
      </c>
      <c r="J122" s="121">
        <v>57.65</v>
      </c>
      <c r="K122" s="136" t="s">
        <v>77</v>
      </c>
      <c r="L122" s="155">
        <v>2.2650000000000001</v>
      </c>
    </row>
    <row r="123" spans="1:12" ht="15">
      <c r="A123" s="14"/>
      <c r="B123" s="15"/>
      <c r="C123" s="11"/>
      <c r="D123" s="7" t="s">
        <v>30</v>
      </c>
      <c r="E123" s="111" t="s">
        <v>39</v>
      </c>
      <c r="F123" s="111">
        <v>30</v>
      </c>
      <c r="G123" s="121">
        <v>1.54</v>
      </c>
      <c r="H123" s="121">
        <v>5.4</v>
      </c>
      <c r="I123" s="121">
        <v>9.9600000000000009</v>
      </c>
      <c r="J123" s="121">
        <v>52.4</v>
      </c>
      <c r="K123" s="118" t="s">
        <v>57</v>
      </c>
      <c r="L123" s="155">
        <v>2.9699999999999998</v>
      </c>
    </row>
    <row r="124" spans="1:12" ht="15">
      <c r="A124" s="14"/>
      <c r="B124" s="15"/>
      <c r="C124" s="11"/>
      <c r="D124" s="7" t="s">
        <v>31</v>
      </c>
      <c r="E124" s="111" t="s">
        <v>49</v>
      </c>
      <c r="F124" s="111">
        <v>30</v>
      </c>
      <c r="G124" s="121">
        <v>1.32</v>
      </c>
      <c r="H124" s="121">
        <v>0.24</v>
      </c>
      <c r="I124" s="121">
        <v>6.84</v>
      </c>
      <c r="J124" s="121">
        <v>36.200000000000003</v>
      </c>
      <c r="K124" s="118" t="s">
        <v>58</v>
      </c>
      <c r="L124" s="155">
        <v>3.915</v>
      </c>
    </row>
    <row r="125" spans="1:12" ht="15">
      <c r="A125" s="14"/>
      <c r="B125" s="15"/>
      <c r="C125" s="11"/>
      <c r="D125" s="6"/>
      <c r="E125" s="111" t="s">
        <v>101</v>
      </c>
      <c r="F125" s="111">
        <v>60</v>
      </c>
      <c r="G125" s="117">
        <v>0.48</v>
      </c>
      <c r="H125" s="121">
        <f>0.1*F125/100</f>
        <v>0.06</v>
      </c>
      <c r="I125" s="121">
        <f>2.5*F125/100</f>
        <v>1.5</v>
      </c>
      <c r="J125" s="121">
        <f>14*F125/100</f>
        <v>8.4</v>
      </c>
      <c r="K125" s="119" t="s">
        <v>104</v>
      </c>
      <c r="L125" s="155">
        <v>9.5549999999999997</v>
      </c>
    </row>
    <row r="126" spans="1:12" ht="15">
      <c r="A126" s="14"/>
      <c r="B126" s="15"/>
      <c r="C126" s="11"/>
      <c r="D126" s="6"/>
      <c r="E126" s="141"/>
      <c r="F126" s="130"/>
      <c r="G126" s="130"/>
      <c r="H126" s="130"/>
      <c r="I126" s="130"/>
      <c r="J126" s="130"/>
      <c r="K126" s="131"/>
      <c r="L126" s="130"/>
    </row>
    <row r="127" spans="1:12" ht="15">
      <c r="A127" s="16"/>
      <c r="B127" s="17"/>
      <c r="C127" s="8"/>
      <c r="D127" s="18" t="s">
        <v>32</v>
      </c>
      <c r="E127" s="142"/>
      <c r="F127" s="158">
        <v>840</v>
      </c>
      <c r="G127" s="159">
        <v>26.55</v>
      </c>
      <c r="H127" s="159">
        <v>24.11</v>
      </c>
      <c r="I127" s="159">
        <v>81.459999999999994</v>
      </c>
      <c r="J127" s="159">
        <v>607.26</v>
      </c>
      <c r="K127" s="160"/>
      <c r="L127" s="161">
        <v>66.78</v>
      </c>
    </row>
    <row r="128" spans="1:12" ht="15.75" thickBot="1">
      <c r="A128" s="33">
        <f>A111</f>
        <v>2</v>
      </c>
      <c r="B128" s="33">
        <f>B111</f>
        <v>2</v>
      </c>
      <c r="C128" s="148" t="s">
        <v>4</v>
      </c>
      <c r="D128" s="149"/>
      <c r="E128" s="31"/>
      <c r="F128" s="32"/>
      <c r="G128" s="32"/>
      <c r="H128" s="32"/>
      <c r="I128" s="32"/>
      <c r="J128" s="32"/>
      <c r="K128" s="32"/>
      <c r="L128" s="32"/>
    </row>
    <row r="129" spans="1:12" ht="15">
      <c r="A129" s="20">
        <v>2</v>
      </c>
      <c r="B129" s="21">
        <v>3</v>
      </c>
      <c r="C129" s="22" t="s">
        <v>20</v>
      </c>
      <c r="D129" s="5" t="s">
        <v>21</v>
      </c>
      <c r="E129" s="49"/>
      <c r="F129" s="68"/>
      <c r="G129" s="68"/>
      <c r="H129" s="68"/>
      <c r="I129" s="96"/>
      <c r="J129" s="68"/>
      <c r="K129" s="81"/>
      <c r="L129" s="38"/>
    </row>
    <row r="130" spans="1:12" ht="15">
      <c r="A130" s="23"/>
      <c r="B130" s="15"/>
      <c r="C130" s="11"/>
      <c r="D130" s="7" t="s">
        <v>22</v>
      </c>
      <c r="E130" s="52"/>
      <c r="F130" s="41"/>
      <c r="G130" s="66"/>
      <c r="H130" s="66"/>
      <c r="I130" s="82"/>
      <c r="J130" s="66"/>
      <c r="K130" s="72"/>
      <c r="L130" s="41"/>
    </row>
    <row r="131" spans="1:12" ht="15">
      <c r="A131" s="23"/>
      <c r="B131" s="15"/>
      <c r="C131" s="11"/>
      <c r="D131" s="7"/>
      <c r="E131" s="52"/>
      <c r="F131" s="41"/>
      <c r="G131" s="73"/>
      <c r="H131" s="73"/>
      <c r="I131" s="74"/>
      <c r="J131" s="41"/>
      <c r="K131" s="42"/>
      <c r="L131" s="41"/>
    </row>
    <row r="132" spans="1:12" ht="15.75" customHeight="1">
      <c r="A132" s="23"/>
      <c r="B132" s="15"/>
      <c r="C132" s="11"/>
      <c r="D132" s="7" t="s">
        <v>30</v>
      </c>
      <c r="E132" s="52"/>
      <c r="F132" s="84"/>
      <c r="G132" s="85"/>
      <c r="H132" s="85"/>
      <c r="I132" s="86"/>
      <c r="J132" s="84"/>
      <c r="K132" s="42"/>
      <c r="L132" s="87"/>
    </row>
    <row r="133" spans="1:12" ht="15">
      <c r="A133" s="23"/>
      <c r="B133" s="15"/>
      <c r="C133" s="11"/>
      <c r="D133" s="7" t="s">
        <v>31</v>
      </c>
      <c r="E133" s="60"/>
      <c r="F133" s="78"/>
      <c r="G133" s="76"/>
      <c r="H133" s="76"/>
      <c r="I133" s="77"/>
      <c r="J133" s="78"/>
      <c r="K133" s="42"/>
      <c r="L133" s="79"/>
    </row>
    <row r="134" spans="1:12" ht="15">
      <c r="A134" s="23"/>
      <c r="B134" s="15"/>
      <c r="C134" s="11"/>
      <c r="D134" s="6"/>
      <c r="E134" s="52"/>
      <c r="F134" s="41"/>
      <c r="G134" s="53"/>
      <c r="H134" s="53"/>
      <c r="I134" s="54"/>
      <c r="J134" s="41"/>
      <c r="K134" s="42"/>
      <c r="L134" s="41"/>
    </row>
    <row r="135" spans="1:12" ht="15">
      <c r="A135" s="23"/>
      <c r="B135" s="15"/>
      <c r="C135" s="11"/>
      <c r="D135" s="7" t="s">
        <v>23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24"/>
      <c r="B136" s="17"/>
      <c r="C136" s="8"/>
      <c r="D136" s="18" t="s">
        <v>32</v>
      </c>
      <c r="E136" s="9"/>
      <c r="F136" s="19"/>
      <c r="G136" s="19"/>
      <c r="H136" s="19"/>
      <c r="I136" s="19"/>
      <c r="J136" s="19"/>
      <c r="K136" s="25"/>
      <c r="L136" s="19"/>
    </row>
    <row r="137" spans="1:12" ht="15">
      <c r="A137" s="26">
        <f>A129</f>
        <v>2</v>
      </c>
      <c r="B137" s="13">
        <f>B129</f>
        <v>3</v>
      </c>
      <c r="C137" s="10" t="s">
        <v>24</v>
      </c>
      <c r="D137" s="7" t="s">
        <v>25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23"/>
      <c r="B138" s="15"/>
      <c r="C138" s="11"/>
      <c r="D138" s="7" t="s">
        <v>26</v>
      </c>
      <c r="E138" s="111" t="s">
        <v>60</v>
      </c>
      <c r="F138" s="116" t="s">
        <v>64</v>
      </c>
      <c r="G138" s="117">
        <v>1.93</v>
      </c>
      <c r="H138" s="117">
        <v>5.92</v>
      </c>
      <c r="I138" s="117">
        <v>11.64</v>
      </c>
      <c r="J138" s="117">
        <v>114.06</v>
      </c>
      <c r="K138" s="118" t="s">
        <v>66</v>
      </c>
      <c r="L138" s="120">
        <v>10.665000000000001</v>
      </c>
    </row>
    <row r="139" spans="1:12" ht="15">
      <c r="A139" s="23"/>
      <c r="B139" s="15"/>
      <c r="C139" s="11"/>
      <c r="D139" s="7" t="s">
        <v>27</v>
      </c>
      <c r="E139" s="121" t="s">
        <v>80</v>
      </c>
      <c r="F139" s="139">
        <v>270</v>
      </c>
      <c r="G139" s="117">
        <v>25.85</v>
      </c>
      <c r="H139" s="117">
        <v>20.23</v>
      </c>
      <c r="I139" s="117">
        <v>39.74</v>
      </c>
      <c r="J139" s="117">
        <v>467.5</v>
      </c>
      <c r="K139" s="118" t="s">
        <v>84</v>
      </c>
      <c r="L139" s="120">
        <v>48.21</v>
      </c>
    </row>
    <row r="140" spans="1:12" ht="15">
      <c r="A140" s="23"/>
      <c r="B140" s="15"/>
      <c r="C140" s="11"/>
      <c r="D140" s="7" t="s">
        <v>28</v>
      </c>
      <c r="E140" s="111"/>
      <c r="F140" s="111"/>
      <c r="G140" s="117"/>
      <c r="H140" s="117"/>
      <c r="I140" s="117"/>
      <c r="J140" s="117"/>
      <c r="K140" s="119"/>
      <c r="L140" s="120"/>
    </row>
    <row r="141" spans="1:12" ht="15">
      <c r="A141" s="23"/>
      <c r="B141" s="15"/>
      <c r="C141" s="11"/>
      <c r="D141" s="7" t="s">
        <v>29</v>
      </c>
      <c r="E141" s="111" t="s">
        <v>51</v>
      </c>
      <c r="F141" s="111">
        <v>200</v>
      </c>
      <c r="G141" s="117">
        <v>0.44</v>
      </c>
      <c r="H141" s="117">
        <v>0</v>
      </c>
      <c r="I141" s="117">
        <v>31.76</v>
      </c>
      <c r="J141" s="117">
        <v>126.4</v>
      </c>
      <c r="K141" s="118" t="s">
        <v>94</v>
      </c>
      <c r="L141" s="120">
        <v>8.8049999999999997</v>
      </c>
    </row>
    <row r="142" spans="1:12" ht="15">
      <c r="A142" s="23"/>
      <c r="B142" s="15"/>
      <c r="C142" s="11"/>
      <c r="D142" s="7" t="s">
        <v>30</v>
      </c>
      <c r="E142" s="111" t="s">
        <v>39</v>
      </c>
      <c r="F142" s="111">
        <v>30</v>
      </c>
      <c r="G142" s="121">
        <v>1.54</v>
      </c>
      <c r="H142" s="121">
        <v>5.4</v>
      </c>
      <c r="I142" s="121">
        <v>9.9600000000000009</v>
      </c>
      <c r="J142" s="121">
        <v>52.4</v>
      </c>
      <c r="K142" s="118" t="s">
        <v>57</v>
      </c>
      <c r="L142" s="155">
        <v>2.9699999999999998</v>
      </c>
    </row>
    <row r="143" spans="1:12" ht="15">
      <c r="A143" s="23"/>
      <c r="B143" s="15"/>
      <c r="C143" s="11"/>
      <c r="D143" s="7" t="s">
        <v>31</v>
      </c>
      <c r="E143" s="111" t="s">
        <v>49</v>
      </c>
      <c r="F143" s="111">
        <v>30</v>
      </c>
      <c r="G143" s="121">
        <v>1.32</v>
      </c>
      <c r="H143" s="121">
        <v>0.24</v>
      </c>
      <c r="I143" s="121">
        <v>6.84</v>
      </c>
      <c r="J143" s="121">
        <v>36.200000000000003</v>
      </c>
      <c r="K143" s="118" t="s">
        <v>58</v>
      </c>
      <c r="L143" s="155">
        <v>3.915</v>
      </c>
    </row>
    <row r="144" spans="1:12" ht="15">
      <c r="A144" s="23"/>
      <c r="B144" s="15"/>
      <c r="C144" s="11"/>
      <c r="D144" s="6"/>
      <c r="E144" s="111" t="s">
        <v>81</v>
      </c>
      <c r="F144" s="111">
        <v>60</v>
      </c>
      <c r="G144" s="117">
        <v>0.85499999999999998</v>
      </c>
      <c r="H144" s="117">
        <v>3.05</v>
      </c>
      <c r="I144" s="117">
        <v>5.01</v>
      </c>
      <c r="J144" s="117">
        <v>50.91</v>
      </c>
      <c r="K144" s="119" t="s">
        <v>85</v>
      </c>
      <c r="L144" s="120">
        <v>3.93</v>
      </c>
    </row>
    <row r="145" spans="1:12" ht="15">
      <c r="A145" s="23"/>
      <c r="B145" s="15"/>
      <c r="C145" s="11"/>
      <c r="D145" s="6"/>
      <c r="E145" s="141"/>
      <c r="F145" s="130"/>
      <c r="G145" s="130"/>
      <c r="H145" s="130"/>
      <c r="I145" s="130"/>
      <c r="J145" s="130"/>
      <c r="K145" s="131"/>
      <c r="L145" s="130"/>
    </row>
    <row r="146" spans="1:12" ht="15">
      <c r="A146" s="24"/>
      <c r="B146" s="17"/>
      <c r="C146" s="8"/>
      <c r="D146" s="18" t="s">
        <v>32</v>
      </c>
      <c r="E146" s="142"/>
      <c r="F146" s="153">
        <v>845</v>
      </c>
      <c r="G146" s="153">
        <v>285.01</v>
      </c>
      <c r="H146" s="153">
        <v>283.92</v>
      </c>
      <c r="I146" s="153">
        <v>348.31</v>
      </c>
      <c r="J146" s="153">
        <v>988.41</v>
      </c>
      <c r="K146" s="154"/>
      <c r="L146" s="153">
        <v>78.510000000000005</v>
      </c>
    </row>
    <row r="147" spans="1:12" ht="15.75" thickBot="1">
      <c r="A147" s="29">
        <f>A129</f>
        <v>2</v>
      </c>
      <c r="B147" s="30">
        <f>B129</f>
        <v>3</v>
      </c>
      <c r="C147" s="148" t="s">
        <v>4</v>
      </c>
      <c r="D147" s="149"/>
      <c r="E147" s="31"/>
      <c r="F147" s="32"/>
      <c r="G147" s="32"/>
      <c r="H147" s="32"/>
      <c r="I147" s="32"/>
      <c r="J147" s="32"/>
      <c r="K147" s="32"/>
      <c r="L147" s="32"/>
    </row>
    <row r="148" spans="1:12" ht="15">
      <c r="A148" s="20">
        <v>2</v>
      </c>
      <c r="B148" s="21">
        <v>4</v>
      </c>
      <c r="C148" s="22" t="s">
        <v>20</v>
      </c>
      <c r="D148" s="5" t="s">
        <v>21</v>
      </c>
      <c r="E148" s="49"/>
      <c r="F148" s="38"/>
      <c r="G148" s="69"/>
      <c r="H148" s="65"/>
      <c r="I148" s="67"/>
      <c r="J148" s="68"/>
      <c r="K148" s="65"/>
      <c r="L148" s="38"/>
    </row>
    <row r="149" spans="1:12" ht="15">
      <c r="A149" s="23"/>
      <c r="B149" s="15"/>
      <c r="C149" s="11"/>
      <c r="D149" s="6"/>
      <c r="E149" s="52"/>
      <c r="F149" s="41"/>
      <c r="G149" s="70"/>
      <c r="H149" s="70"/>
      <c r="I149" s="71"/>
      <c r="J149" s="66"/>
      <c r="K149" s="42"/>
      <c r="L149" s="41"/>
    </row>
    <row r="150" spans="1:12" ht="15">
      <c r="A150" s="23"/>
      <c r="B150" s="15"/>
      <c r="C150" s="11"/>
      <c r="D150" s="7" t="s">
        <v>22</v>
      </c>
      <c r="E150" s="52"/>
      <c r="F150" s="41"/>
      <c r="G150" s="70"/>
      <c r="H150" s="70"/>
      <c r="I150" s="71"/>
      <c r="J150" s="66"/>
      <c r="K150" s="72"/>
      <c r="L150" s="41"/>
    </row>
    <row r="151" spans="1:12" ht="15">
      <c r="A151" s="23"/>
      <c r="B151" s="15"/>
      <c r="C151" s="11"/>
      <c r="D151" s="7" t="s">
        <v>30</v>
      </c>
      <c r="E151" s="52"/>
      <c r="F151" s="84"/>
      <c r="G151" s="85"/>
      <c r="H151" s="85"/>
      <c r="I151" s="86"/>
      <c r="J151" s="84"/>
      <c r="K151" s="42"/>
      <c r="L151" s="87"/>
    </row>
    <row r="152" spans="1:12" ht="15">
      <c r="A152" s="23"/>
      <c r="B152" s="15"/>
      <c r="C152" s="11"/>
      <c r="D152" s="7" t="s">
        <v>31</v>
      </c>
      <c r="E152" s="60"/>
      <c r="F152" s="78"/>
      <c r="G152" s="76"/>
      <c r="H152" s="76"/>
      <c r="I152" s="77"/>
      <c r="J152" s="78"/>
      <c r="K152" s="42"/>
      <c r="L152" s="79"/>
    </row>
    <row r="153" spans="1:12" ht="15">
      <c r="A153" s="23"/>
      <c r="B153" s="15"/>
      <c r="C153" s="11"/>
      <c r="D153" s="6"/>
      <c r="E153" s="52"/>
      <c r="F153" s="41"/>
      <c r="G153" s="76"/>
      <c r="H153" s="76"/>
      <c r="I153" s="77"/>
      <c r="J153" s="78"/>
      <c r="K153" s="42"/>
      <c r="L153" s="41"/>
    </row>
    <row r="154" spans="1:12" ht="15">
      <c r="A154" s="23"/>
      <c r="B154" s="15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5.75">
      <c r="A155" s="24"/>
      <c r="B155" s="17"/>
      <c r="C155" s="8"/>
      <c r="D155" s="18" t="s">
        <v>32</v>
      </c>
      <c r="E155" s="9"/>
      <c r="F155" s="19"/>
      <c r="G155" s="19"/>
      <c r="H155" s="100"/>
      <c r="I155" s="19"/>
      <c r="J155" s="19"/>
      <c r="K155" s="25"/>
      <c r="L155" s="19"/>
    </row>
    <row r="156" spans="1:12" ht="15">
      <c r="A156" s="26">
        <f>A148</f>
        <v>2</v>
      </c>
      <c r="B156" s="13">
        <f>B148</f>
        <v>4</v>
      </c>
      <c r="C156" s="10" t="s">
        <v>24</v>
      </c>
      <c r="D156" s="7" t="s">
        <v>25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5"/>
      <c r="C157" s="11"/>
      <c r="D157" s="7" t="s">
        <v>26</v>
      </c>
      <c r="E157" s="111" t="s">
        <v>70</v>
      </c>
      <c r="F157" s="111">
        <v>250</v>
      </c>
      <c r="G157" s="117">
        <v>2.81</v>
      </c>
      <c r="H157" s="117">
        <v>2.91</v>
      </c>
      <c r="I157" s="117">
        <v>20.71</v>
      </c>
      <c r="J157" s="117">
        <v>121.53</v>
      </c>
      <c r="K157" s="133" t="s">
        <v>74</v>
      </c>
      <c r="L157" s="120">
        <v>6.8249999999999993</v>
      </c>
    </row>
    <row r="158" spans="1:12" ht="15">
      <c r="A158" s="23"/>
      <c r="B158" s="15"/>
      <c r="C158" s="11"/>
      <c r="D158" s="7" t="s">
        <v>27</v>
      </c>
      <c r="E158" s="137" t="s">
        <v>88</v>
      </c>
      <c r="F158" s="138" t="s">
        <v>89</v>
      </c>
      <c r="G158" s="156">
        <v>17.739999999999998</v>
      </c>
      <c r="H158" s="156">
        <v>8.1300000000000008</v>
      </c>
      <c r="I158" s="156">
        <v>13.32</v>
      </c>
      <c r="J158" s="156">
        <v>198.68</v>
      </c>
      <c r="K158" s="118" t="s">
        <v>92</v>
      </c>
      <c r="L158" s="120">
        <v>45.884999999999998</v>
      </c>
    </row>
    <row r="159" spans="1:12" ht="15">
      <c r="A159" s="23"/>
      <c r="B159" s="15"/>
      <c r="C159" s="11"/>
      <c r="D159" s="7" t="s">
        <v>28</v>
      </c>
      <c r="E159" s="112" t="s">
        <v>90</v>
      </c>
      <c r="F159" s="112">
        <v>150</v>
      </c>
      <c r="G159" s="117">
        <v>8.74</v>
      </c>
      <c r="H159" s="117">
        <v>6.12</v>
      </c>
      <c r="I159" s="117">
        <v>42.92</v>
      </c>
      <c r="J159" s="117">
        <v>266.18</v>
      </c>
      <c r="K159" s="118" t="s">
        <v>93</v>
      </c>
      <c r="L159" s="120">
        <v>10.08</v>
      </c>
    </row>
    <row r="160" spans="1:12" ht="15">
      <c r="A160" s="23"/>
      <c r="B160" s="15"/>
      <c r="C160" s="11"/>
      <c r="D160" s="7" t="s">
        <v>29</v>
      </c>
      <c r="E160" s="111" t="s">
        <v>82</v>
      </c>
      <c r="F160" s="111">
        <v>200</v>
      </c>
      <c r="G160" s="117">
        <v>1</v>
      </c>
      <c r="H160" s="117">
        <v>0.2</v>
      </c>
      <c r="I160" s="117">
        <v>20.2</v>
      </c>
      <c r="J160" s="117">
        <v>92</v>
      </c>
      <c r="K160" s="118" t="s">
        <v>86</v>
      </c>
      <c r="L160" s="140">
        <v>15.6</v>
      </c>
    </row>
    <row r="161" spans="1:12" ht="15">
      <c r="A161" s="23"/>
      <c r="B161" s="15"/>
      <c r="C161" s="11"/>
      <c r="D161" s="7" t="s">
        <v>30</v>
      </c>
      <c r="E161" s="111" t="s">
        <v>39</v>
      </c>
      <c r="F161" s="111">
        <v>30</v>
      </c>
      <c r="G161" s="121">
        <v>1.54</v>
      </c>
      <c r="H161" s="121">
        <v>5.4</v>
      </c>
      <c r="I161" s="121">
        <v>9.9600000000000009</v>
      </c>
      <c r="J161" s="121">
        <v>52.4</v>
      </c>
      <c r="K161" s="118" t="s">
        <v>57</v>
      </c>
      <c r="L161" s="155">
        <v>2.9699999999999998</v>
      </c>
    </row>
    <row r="162" spans="1:12" ht="15">
      <c r="A162" s="23"/>
      <c r="B162" s="15"/>
      <c r="C162" s="11"/>
      <c r="D162" s="7" t="s">
        <v>31</v>
      </c>
      <c r="E162" s="111" t="s">
        <v>49</v>
      </c>
      <c r="F162" s="111">
        <v>30</v>
      </c>
      <c r="G162" s="121">
        <v>1.32</v>
      </c>
      <c r="H162" s="121">
        <v>0.24</v>
      </c>
      <c r="I162" s="121">
        <v>6.84</v>
      </c>
      <c r="J162" s="121">
        <v>36.200000000000003</v>
      </c>
      <c r="K162" s="118" t="s">
        <v>58</v>
      </c>
      <c r="L162" s="155">
        <v>3.915</v>
      </c>
    </row>
    <row r="163" spans="1:12" ht="15">
      <c r="A163" s="23"/>
      <c r="B163" s="15"/>
      <c r="C163" s="11"/>
      <c r="D163" s="6"/>
      <c r="E163" s="113" t="s">
        <v>95</v>
      </c>
      <c r="F163" s="113">
        <v>60</v>
      </c>
      <c r="G163" s="157">
        <v>2.2999999999999998</v>
      </c>
      <c r="H163" s="157">
        <v>7.1</v>
      </c>
      <c r="I163" s="157">
        <v>9.3000000000000007</v>
      </c>
      <c r="J163" s="157">
        <v>110</v>
      </c>
      <c r="K163" s="118" t="s">
        <v>96</v>
      </c>
      <c r="L163" s="120">
        <v>11.97</v>
      </c>
    </row>
    <row r="164" spans="1:12" ht="15">
      <c r="A164" s="23"/>
      <c r="B164" s="15"/>
      <c r="C164" s="11"/>
      <c r="D164" s="6"/>
      <c r="E164" s="141"/>
      <c r="F164" s="130"/>
      <c r="G164" s="130"/>
      <c r="H164" s="130"/>
      <c r="I164" s="130"/>
      <c r="J164" s="130"/>
      <c r="K164" s="131"/>
      <c r="L164" s="130"/>
    </row>
    <row r="165" spans="1:12" ht="15">
      <c r="A165" s="24"/>
      <c r="B165" s="17"/>
      <c r="C165" s="8"/>
      <c r="D165" s="18" t="s">
        <v>32</v>
      </c>
      <c r="E165" s="142"/>
      <c r="F165" s="158">
        <v>755</v>
      </c>
      <c r="G165" s="158">
        <v>33.15</v>
      </c>
      <c r="H165" s="158">
        <v>23</v>
      </c>
      <c r="I165" s="158">
        <v>113.95</v>
      </c>
      <c r="J165" s="158">
        <v>766.99</v>
      </c>
      <c r="K165" s="160"/>
      <c r="L165" s="161">
        <v>97.24499999999999</v>
      </c>
    </row>
    <row r="166" spans="1:12" ht="15.75" thickBot="1">
      <c r="A166" s="29">
        <f>A148</f>
        <v>2</v>
      </c>
      <c r="B166" s="30">
        <f>B148</f>
        <v>4</v>
      </c>
      <c r="C166" s="148" t="s">
        <v>4</v>
      </c>
      <c r="D166" s="149"/>
      <c r="E166" s="31"/>
      <c r="F166" s="32"/>
      <c r="G166" s="32"/>
      <c r="H166" s="32"/>
      <c r="I166" s="32"/>
      <c r="J166" s="32"/>
      <c r="K166" s="32"/>
      <c r="L166" s="32"/>
    </row>
    <row r="167" spans="1:12" ht="15">
      <c r="A167" s="20">
        <v>2</v>
      </c>
      <c r="B167" s="21">
        <v>5</v>
      </c>
      <c r="C167" s="22" t="s">
        <v>20</v>
      </c>
      <c r="D167" s="5" t="s">
        <v>21</v>
      </c>
      <c r="E167" s="49"/>
      <c r="F167" s="38"/>
      <c r="G167" s="98"/>
      <c r="H167" s="98"/>
      <c r="I167" s="99"/>
      <c r="J167" s="38"/>
      <c r="K167" s="39"/>
      <c r="L167" s="38"/>
    </row>
    <row r="168" spans="1:12" ht="15">
      <c r="A168" s="23"/>
      <c r="B168" s="15"/>
      <c r="C168" s="11"/>
      <c r="D168" s="7" t="s">
        <v>22</v>
      </c>
      <c r="E168" s="52"/>
      <c r="F168" s="41"/>
      <c r="G168" s="70"/>
      <c r="H168" s="70"/>
      <c r="I168" s="71"/>
      <c r="J168" s="66"/>
      <c r="K168" s="72"/>
      <c r="L168" s="41"/>
    </row>
    <row r="169" spans="1:12" ht="15">
      <c r="A169" s="23"/>
      <c r="B169" s="15"/>
      <c r="C169" s="11"/>
      <c r="D169" s="7" t="s">
        <v>30</v>
      </c>
      <c r="E169" s="52"/>
      <c r="F169" s="84"/>
      <c r="G169" s="85"/>
      <c r="H169" s="85"/>
      <c r="I169" s="86"/>
      <c r="J169" s="84"/>
      <c r="K169" s="42"/>
      <c r="L169" s="87"/>
    </row>
    <row r="170" spans="1:12" ht="15">
      <c r="A170" s="23"/>
      <c r="B170" s="15"/>
      <c r="C170" s="11"/>
      <c r="D170" s="7" t="s">
        <v>31</v>
      </c>
      <c r="E170" s="60"/>
      <c r="F170" s="78"/>
      <c r="G170" s="76"/>
      <c r="H170" s="76"/>
      <c r="I170" s="77"/>
      <c r="J170" s="78"/>
      <c r="K170" s="42"/>
      <c r="L170" s="79"/>
    </row>
    <row r="171" spans="1:12" ht="15">
      <c r="A171" s="23"/>
      <c r="B171" s="15"/>
      <c r="C171" s="11"/>
      <c r="D171" s="7"/>
      <c r="E171" s="60"/>
      <c r="F171" s="78"/>
      <c r="G171" s="76"/>
      <c r="H171" s="76"/>
      <c r="I171" s="77"/>
      <c r="J171" s="78"/>
      <c r="K171" s="42"/>
      <c r="L171" s="79"/>
    </row>
    <row r="172" spans="1:12" ht="15">
      <c r="A172" s="23"/>
      <c r="B172" s="15"/>
      <c r="C172" s="11"/>
      <c r="D172" s="6"/>
      <c r="E172" s="52"/>
      <c r="F172" s="41"/>
      <c r="G172" s="53"/>
      <c r="H172" s="53"/>
      <c r="I172" s="54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.75" customHeight="1">
      <c r="A174" s="24"/>
      <c r="B174" s="17"/>
      <c r="C174" s="8"/>
      <c r="D174" s="18" t="s">
        <v>32</v>
      </c>
      <c r="E174" s="9"/>
      <c r="F174" s="19"/>
      <c r="G174" s="19"/>
      <c r="H174" s="19"/>
      <c r="I174" s="19"/>
      <c r="J174" s="19"/>
      <c r="K174" s="25"/>
      <c r="L174" s="19"/>
    </row>
    <row r="175" spans="1:12" ht="15">
      <c r="A175" s="26">
        <f>A167</f>
        <v>2</v>
      </c>
      <c r="B175" s="13">
        <f>B167</f>
        <v>5</v>
      </c>
      <c r="C175" s="10" t="s">
        <v>24</v>
      </c>
      <c r="D175" s="7" t="s">
        <v>25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3"/>
      <c r="B176" s="15"/>
      <c r="C176" s="11"/>
      <c r="D176" s="7" t="s">
        <v>26</v>
      </c>
      <c r="E176" s="111" t="s">
        <v>87</v>
      </c>
      <c r="F176" s="111">
        <v>250</v>
      </c>
      <c r="G176" s="117">
        <v>2.12</v>
      </c>
      <c r="H176" s="117">
        <v>2.85</v>
      </c>
      <c r="I176" s="117">
        <v>17.309999999999999</v>
      </c>
      <c r="J176" s="117">
        <v>104.33</v>
      </c>
      <c r="K176" s="133" t="s">
        <v>91</v>
      </c>
      <c r="L176" s="120">
        <v>6.7949999999999999</v>
      </c>
    </row>
    <row r="177" spans="1:12" ht="15">
      <c r="A177" s="23"/>
      <c r="B177" s="15"/>
      <c r="C177" s="11"/>
      <c r="D177" s="7" t="s">
        <v>27</v>
      </c>
      <c r="E177" s="137" t="s">
        <v>105</v>
      </c>
      <c r="F177" s="137">
        <v>90</v>
      </c>
      <c r="G177" s="117">
        <v>18.989999999999998</v>
      </c>
      <c r="H177" s="117">
        <v>12.24</v>
      </c>
      <c r="I177" s="117">
        <v>0</v>
      </c>
      <c r="J177" s="117">
        <v>185.63</v>
      </c>
      <c r="K177" s="118" t="s">
        <v>106</v>
      </c>
      <c r="L177" s="120">
        <v>38.5</v>
      </c>
    </row>
    <row r="178" spans="1:12" ht="15">
      <c r="A178" s="23"/>
      <c r="B178" s="15"/>
      <c r="C178" s="11"/>
      <c r="D178" s="7" t="s">
        <v>28</v>
      </c>
      <c r="E178" s="111" t="s">
        <v>72</v>
      </c>
      <c r="F178" s="111">
        <v>150</v>
      </c>
      <c r="G178" s="117">
        <v>8.69</v>
      </c>
      <c r="H178" s="117">
        <v>5.78</v>
      </c>
      <c r="I178" s="117">
        <v>38.770000000000003</v>
      </c>
      <c r="J178" s="117">
        <v>237.56</v>
      </c>
      <c r="K178" s="118" t="s">
        <v>76</v>
      </c>
      <c r="L178" s="120">
        <v>8.625</v>
      </c>
    </row>
    <row r="179" spans="1:12" ht="15">
      <c r="A179" s="23"/>
      <c r="B179" s="15"/>
      <c r="C179" s="11"/>
      <c r="D179" s="7" t="s">
        <v>29</v>
      </c>
      <c r="E179" s="111" t="s">
        <v>51</v>
      </c>
      <c r="F179" s="111">
        <v>200</v>
      </c>
      <c r="G179" s="117">
        <v>0.44</v>
      </c>
      <c r="H179" s="117">
        <v>0</v>
      </c>
      <c r="I179" s="117">
        <v>31.76</v>
      </c>
      <c r="J179" s="117">
        <v>126.4</v>
      </c>
      <c r="K179" s="118" t="s">
        <v>94</v>
      </c>
      <c r="L179" s="120">
        <v>8.8049999999999997</v>
      </c>
    </row>
    <row r="180" spans="1:12" ht="15">
      <c r="A180" s="23"/>
      <c r="B180" s="15"/>
      <c r="C180" s="11"/>
      <c r="D180" s="7" t="s">
        <v>30</v>
      </c>
      <c r="E180" s="111" t="s">
        <v>39</v>
      </c>
      <c r="F180" s="111">
        <v>30</v>
      </c>
      <c r="G180" s="121">
        <v>1.54</v>
      </c>
      <c r="H180" s="121">
        <v>5.4</v>
      </c>
      <c r="I180" s="121">
        <v>9.9600000000000009</v>
      </c>
      <c r="J180" s="121">
        <v>52.4</v>
      </c>
      <c r="K180" s="118" t="s">
        <v>57</v>
      </c>
      <c r="L180" s="155">
        <v>2.9699999999999998</v>
      </c>
    </row>
    <row r="181" spans="1:12" ht="15">
      <c r="A181" s="23"/>
      <c r="B181" s="15"/>
      <c r="C181" s="11"/>
      <c r="D181" s="7" t="s">
        <v>31</v>
      </c>
      <c r="E181" s="111" t="s">
        <v>49</v>
      </c>
      <c r="F181" s="111">
        <v>30</v>
      </c>
      <c r="G181" s="121">
        <v>1.32</v>
      </c>
      <c r="H181" s="121">
        <v>0.24</v>
      </c>
      <c r="I181" s="121">
        <v>6.84</v>
      </c>
      <c r="J181" s="121">
        <v>36.200000000000003</v>
      </c>
      <c r="K181" s="118" t="s">
        <v>58</v>
      </c>
      <c r="L181" s="155">
        <v>3.915</v>
      </c>
    </row>
    <row r="182" spans="1:12" ht="15">
      <c r="A182" s="23"/>
      <c r="B182" s="15"/>
      <c r="C182" s="11"/>
      <c r="D182" s="6"/>
      <c r="E182" s="111" t="s">
        <v>81</v>
      </c>
      <c r="F182" s="111">
        <v>60</v>
      </c>
      <c r="G182" s="117">
        <v>0.85499999999999998</v>
      </c>
      <c r="H182" s="117">
        <v>3.05</v>
      </c>
      <c r="I182" s="117">
        <v>5.01</v>
      </c>
      <c r="J182" s="117">
        <v>50.91</v>
      </c>
      <c r="K182" s="119" t="s">
        <v>85</v>
      </c>
      <c r="L182" s="120">
        <v>3.93</v>
      </c>
    </row>
    <row r="183" spans="1:12" ht="15">
      <c r="A183" s="23"/>
      <c r="B183" s="15"/>
      <c r="C183" s="11"/>
      <c r="D183" s="6"/>
      <c r="E183" s="141"/>
      <c r="F183" s="130"/>
      <c r="G183" s="130"/>
      <c r="H183" s="130"/>
      <c r="I183" s="130"/>
      <c r="J183" s="130"/>
      <c r="K183" s="131"/>
      <c r="L183" s="130"/>
    </row>
    <row r="184" spans="1:12" ht="15">
      <c r="A184" s="24"/>
      <c r="B184" s="17"/>
      <c r="C184" s="8"/>
      <c r="D184" s="18" t="s">
        <v>32</v>
      </c>
      <c r="E184" s="9"/>
      <c r="F184" s="162">
        <v>810</v>
      </c>
      <c r="G184" s="162">
        <v>34.619999999999997</v>
      </c>
      <c r="H184" s="162">
        <v>29.68</v>
      </c>
      <c r="I184" s="162">
        <v>113.07</v>
      </c>
      <c r="J184" s="162">
        <v>811.53</v>
      </c>
      <c r="K184" s="163"/>
      <c r="L184" s="164">
        <v>70.045000000000002</v>
      </c>
    </row>
    <row r="185" spans="1:12" ht="15.75" thickBot="1">
      <c r="A185" s="29">
        <f>A167</f>
        <v>2</v>
      </c>
      <c r="B185" s="30">
        <f>B167</f>
        <v>5</v>
      </c>
      <c r="C185" s="148" t="s">
        <v>4</v>
      </c>
      <c r="D185" s="149"/>
      <c r="E185" s="31"/>
      <c r="F185" s="32"/>
      <c r="G185" s="32"/>
      <c r="H185" s="32"/>
      <c r="I185" s="32"/>
      <c r="J185" s="32"/>
      <c r="K185" s="32"/>
      <c r="L185" s="32"/>
    </row>
    <row r="186" spans="1:12" ht="13.5" thickBot="1">
      <c r="A186" s="27"/>
      <c r="B186" s="28"/>
      <c r="C186" s="150" t="s">
        <v>5</v>
      </c>
      <c r="D186" s="150"/>
      <c r="E186" s="150"/>
      <c r="F186" s="34"/>
      <c r="G186" s="34"/>
      <c r="H186" s="34"/>
      <c r="I186" s="34"/>
      <c r="J186" s="34"/>
      <c r="K186" s="34"/>
      <c r="L186" s="34"/>
    </row>
  </sheetData>
  <mergeCells count="14">
    <mergeCell ref="C73:D73"/>
    <mergeCell ref="C92:D92"/>
    <mergeCell ref="C17:D17"/>
    <mergeCell ref="C186:E186"/>
    <mergeCell ref="C185:D185"/>
    <mergeCell ref="C110:D110"/>
    <mergeCell ref="C128:D128"/>
    <mergeCell ref="C147:D147"/>
    <mergeCell ref="C166:D166"/>
    <mergeCell ref="C1:E1"/>
    <mergeCell ref="H1:K1"/>
    <mergeCell ref="H2:K2"/>
    <mergeCell ref="C36:D36"/>
    <mergeCell ref="C55:D55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2025-01-15T05:32:06Z</cp:lastPrinted>
  <dcterms:created xsi:type="dcterms:W3CDTF">2022-05-16T14:23:56Z</dcterms:created>
  <dcterms:modified xsi:type="dcterms:W3CDTF">2025-01-15T17:14:40Z</dcterms:modified>
</cp:coreProperties>
</file>